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defaultThemeVersion="166925"/>
  <mc:AlternateContent xmlns:mc="http://schemas.openxmlformats.org/markup-compatibility/2006">
    <mc:Choice Requires="x15">
      <x15ac:absPath xmlns:x15ac="http://schemas.microsoft.com/office/spreadsheetml/2010/11/ac" url="Y:\Covered Bonds\Monthly Reporting\Covered Bond Label\2026\"/>
    </mc:Choice>
  </mc:AlternateContent>
  <xr:revisionPtr revIDLastSave="0" documentId="13_ncr:1_{CE4C92EF-58C9-487A-BDC2-DB8A179726D0}" xr6:coauthVersionLast="47" xr6:coauthVersionMax="47" xr10:uidLastSave="{00000000-0000-0000-0000-000000000000}"/>
  <bookViews>
    <workbookView xWindow="28680" yWindow="-120" windowWidth="29040" windowHeight="15840" tabRatio="750" firstSheet="1" activeTab="5"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6" l="1"/>
  <c r="C165" i="5"/>
  <c r="D165" i="5" s="1"/>
  <c r="D164" i="5"/>
  <c r="D145" i="5"/>
  <c r="D138" i="5"/>
  <c r="C53" i="5"/>
  <c r="C119" i="5" s="1"/>
  <c r="D119" i="5" s="1"/>
  <c r="C18" i="5" l="1"/>
  <c r="C302" i="5" l="1"/>
  <c r="C304" i="5"/>
  <c r="C303" i="5"/>
  <c r="C298" i="5"/>
  <c r="C297" i="5"/>
  <c r="C296" i="5"/>
  <c r="C292" i="5"/>
  <c r="C288" i="5"/>
  <c r="C289" i="5"/>
  <c r="C290" i="5"/>
  <c r="F295" i="5"/>
  <c r="C293" i="5"/>
  <c r="F307" i="5"/>
  <c r="F293" i="5"/>
  <c r="C295" i="5"/>
  <c r="D293" i="5"/>
  <c r="G293" i="5"/>
  <c r="C307" i="5"/>
  <c r="D307" i="5"/>
  <c r="D295" i="5"/>
  <c r="C291" i="5"/>
  <c r="D291"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72" i="6"/>
  <c r="C372" i="6"/>
  <c r="F371" i="6" s="1"/>
  <c r="D365" i="6"/>
  <c r="G360" i="6" s="1"/>
  <c r="C365" i="6"/>
  <c r="F364" i="6" s="1"/>
  <c r="F362" i="6"/>
  <c r="F361" i="6"/>
  <c r="C346" i="6"/>
  <c r="F343" i="6" s="1"/>
  <c r="F339" i="6"/>
  <c r="F338" i="6"/>
  <c r="D328" i="6"/>
  <c r="G310" i="6" s="1"/>
  <c r="C328" i="6"/>
  <c r="F322" i="6" s="1"/>
  <c r="F325" i="6"/>
  <c r="F324" i="6"/>
  <c r="F323" i="6"/>
  <c r="F321" i="6"/>
  <c r="F320" i="6"/>
  <c r="F318" i="6"/>
  <c r="F317" i="6"/>
  <c r="F316" i="6"/>
  <c r="F315" i="6"/>
  <c r="F313" i="6"/>
  <c r="F312" i="6"/>
  <c r="F310" i="6"/>
  <c r="D305" i="6"/>
  <c r="G293" i="6" s="1"/>
  <c r="C305" i="6"/>
  <c r="F301" i="6" s="1"/>
  <c r="F303" i="6"/>
  <c r="F291"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25" i="6" s="1"/>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0" i="5"/>
  <c r="F196" i="5"/>
  <c r="F195" i="5"/>
  <c r="F193" i="5"/>
  <c r="C179" i="5"/>
  <c r="F185" i="5" s="1"/>
  <c r="F176" i="5"/>
  <c r="F175" i="5"/>
  <c r="D167" i="5"/>
  <c r="G166" i="5" s="1"/>
  <c r="C167" i="5"/>
  <c r="F165" i="5" s="1"/>
  <c r="F159" i="5"/>
  <c r="D157" i="5"/>
  <c r="G161" i="5" s="1"/>
  <c r="C157" i="5"/>
  <c r="F162" i="5" s="1"/>
  <c r="F148" i="5"/>
  <c r="F146" i="5"/>
  <c r="F145" i="5"/>
  <c r="D131" i="5"/>
  <c r="G126" i="5" s="1"/>
  <c r="C131" i="5"/>
  <c r="F136" i="5" s="1"/>
  <c r="D100" i="5"/>
  <c r="G102" i="5" s="1"/>
  <c r="C100" i="5"/>
  <c r="F105" i="5" s="1"/>
  <c r="G87" i="5"/>
  <c r="G81" i="5"/>
  <c r="G80" i="5"/>
  <c r="G79" i="5"/>
  <c r="G78" i="5"/>
  <c r="D77" i="5"/>
  <c r="G86" i="5" s="1"/>
  <c r="C77" i="5"/>
  <c r="F82" i="5" s="1"/>
  <c r="G76" i="5"/>
  <c r="G75" i="5"/>
  <c r="G74" i="5"/>
  <c r="F74" i="5"/>
  <c r="G73" i="5"/>
  <c r="G71" i="5"/>
  <c r="G70" i="5"/>
  <c r="C58" i="5"/>
  <c r="F59" i="5" s="1"/>
  <c r="C47" i="5"/>
  <c r="D45" i="5"/>
  <c r="F363" i="6" l="1"/>
  <c r="F71" i="5"/>
  <c r="F78" i="5"/>
  <c r="F72" i="5"/>
  <c r="F368" i="6"/>
  <c r="F369" i="6"/>
  <c r="F358" i="6"/>
  <c r="F365" i="6" s="1"/>
  <c r="F359" i="6"/>
  <c r="G359" i="6"/>
  <c r="F360" i="6"/>
  <c r="F335" i="6"/>
  <c r="F13" i="6"/>
  <c r="F135" i="5"/>
  <c r="F138" i="5"/>
  <c r="F150" i="5"/>
  <c r="F161" i="5"/>
  <c r="F220" i="5"/>
  <c r="F116" i="5"/>
  <c r="F139" i="5"/>
  <c r="F151" i="5"/>
  <c r="F121" i="5"/>
  <c r="F140" i="5"/>
  <c r="F152" i="5"/>
  <c r="F112" i="5"/>
  <c r="G125" i="5"/>
  <c r="F142" i="5"/>
  <c r="F154" i="5"/>
  <c r="G130" i="5"/>
  <c r="F144" i="5"/>
  <c r="F156" i="5"/>
  <c r="F12" i="6"/>
  <c r="F79" i="5"/>
  <c r="F70" i="5"/>
  <c r="F81" i="5"/>
  <c r="F370" i="6"/>
  <c r="F372" i="6" s="1"/>
  <c r="F334" i="6"/>
  <c r="F326" i="6"/>
  <c r="F311" i="6"/>
  <c r="F319" i="6"/>
  <c r="F327" i="6"/>
  <c r="F314" i="6"/>
  <c r="F297" i="6"/>
  <c r="G298" i="6"/>
  <c r="F293" i="6"/>
  <c r="F287" i="6"/>
  <c r="G301" i="6"/>
  <c r="G289" i="6"/>
  <c r="F302" i="6"/>
  <c r="F296" i="6"/>
  <c r="F290" i="6"/>
  <c r="G302" i="6"/>
  <c r="F211" i="6"/>
  <c r="F210" i="6"/>
  <c r="F212" i="6"/>
  <c r="G15" i="12"/>
  <c r="G17" i="12"/>
  <c r="G16" i="12"/>
  <c r="F19" i="6"/>
  <c r="F20" i="6"/>
  <c r="F21" i="6"/>
  <c r="F22" i="6"/>
  <c r="F23" i="6"/>
  <c r="F14" i="6"/>
  <c r="F15" i="6" s="1"/>
  <c r="F16" i="6"/>
  <c r="F24" i="6"/>
  <c r="F17" i="6"/>
  <c r="F26" i="6"/>
  <c r="F15" i="12"/>
  <c r="F17" i="12"/>
  <c r="F16" i="12"/>
  <c r="F18" i="12" s="1"/>
  <c r="F18" i="6"/>
  <c r="F203" i="5"/>
  <c r="F204" i="5"/>
  <c r="F207" i="5"/>
  <c r="F208" i="5"/>
  <c r="F186" i="5"/>
  <c r="F187" i="5"/>
  <c r="F164" i="5"/>
  <c r="G164" i="5"/>
  <c r="G165" i="5"/>
  <c r="F166" i="5"/>
  <c r="G135" i="5"/>
  <c r="G121" i="5"/>
  <c r="F132" i="5"/>
  <c r="F126" i="5"/>
  <c r="G122" i="5"/>
  <c r="F114" i="5"/>
  <c r="G118" i="5"/>
  <c r="G123" i="5"/>
  <c r="F128" i="5"/>
  <c r="G132" i="5"/>
  <c r="G112" i="5"/>
  <c r="F127" i="5"/>
  <c r="F118" i="5"/>
  <c r="G114" i="5"/>
  <c r="F119" i="5"/>
  <c r="F124" i="5"/>
  <c r="G128" i="5"/>
  <c r="F133" i="5"/>
  <c r="F113" i="5"/>
  <c r="G117" i="5"/>
  <c r="G127" i="5"/>
  <c r="F115" i="5"/>
  <c r="G119" i="5"/>
  <c r="G124" i="5"/>
  <c r="G129" i="5"/>
  <c r="G133" i="5"/>
  <c r="G116" i="5"/>
  <c r="F122" i="5"/>
  <c r="G113" i="5"/>
  <c r="G115" i="5"/>
  <c r="F120" i="5"/>
  <c r="F125" i="5"/>
  <c r="F130" i="5"/>
  <c r="G134" i="5"/>
  <c r="F99" i="5"/>
  <c r="F93" i="5"/>
  <c r="F95" i="5"/>
  <c r="F101" i="5"/>
  <c r="F96" i="5"/>
  <c r="F102" i="5"/>
  <c r="F97" i="5"/>
  <c r="F103" i="5"/>
  <c r="F98" i="5"/>
  <c r="G103" i="5"/>
  <c r="F94" i="5"/>
  <c r="G98" i="5"/>
  <c r="F104" i="5"/>
  <c r="F76" i="5"/>
  <c r="F73" i="5"/>
  <c r="F86" i="5"/>
  <c r="F87" i="5"/>
  <c r="F61" i="5"/>
  <c r="G220"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G18" i="12" l="1"/>
  <c r="G131" i="5"/>
  <c r="F328" i="6"/>
  <c r="F305" i="6"/>
  <c r="F209" i="5"/>
  <c r="G167" i="5"/>
  <c r="F167" i="5"/>
  <c r="F157" i="5"/>
  <c r="F131" i="5"/>
  <c r="F100"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<sst xmlns="http://schemas.openxmlformats.org/spreadsheetml/2006/main" count="6732" uniqueCount="3119">
  <si>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</si>
  <si>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</si>
  <si>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</si>
  <si>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</si>
  <si>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</si>
  <si>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</si>
  <si>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</si>
  <si>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</si>
  <si>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</si>
  <si>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</si>
  <si>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</si>
  <si>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</si>
  <si>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</si>
  <si>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</si>
  <si>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</si>
  <si>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</si>
  <si>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</si>
  <si>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</si>
  <si>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</si>
  <si>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</si>
  <si>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</si>
  <si>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</si>
  <si>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</si>
  <si>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</si>
  <si>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</si>
  <si>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</si>
  <si>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</si>
  <si>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</si>
  <si>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</si>
  <si>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</si>
  <si>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</si>
  <si>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</si>
  <si>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</si>
  <si>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</si>
  <si>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</si>
  <si>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</si>
  <si>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</si>
  <si>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</si>
  <si>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</si>
  <si>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</si>
  <si>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</si>
  <si>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</si>
  <si>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</si>
  <si>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</si>
  <si>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</si>
  <si>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</si>
  <si>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</si>
  <si>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</si>
  <si>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</si>
  <si>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</si>
  <si>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</si>
  <si>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</si>
  <si>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</si>
  <si>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</si>
  <si>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</si>
  <si>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</si>
  <si>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</si>
  <si>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</si>
  <si>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</si>
  <si>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</si>
  <si>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</si>
  <si>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</si>
  <si>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</si>
  <si>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</si>
  <si>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</si>
  <si>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</si>
  <si>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</si>
  <si>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</si>
  <si>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</si>
  <si>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</si>
  <si>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</si>
  <si>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</si>
  <si>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</si>
  <si>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</si>
  <si>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</si>
  <si>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</si>
  <si>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</si>
  <si>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</si>
  <si>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</si>
  <si>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</si>
  <si>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</si>
  <si>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</si>
  <si>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</si>
  <si>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</si>
  <si>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</si>
  <si>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</si>
  <si>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</si>
  <si>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</si>
  <si>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</si>
  <si>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</si>
  <si>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</si>
  <si>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</si>
  <si>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</si>
  <si>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</si>
  <si>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</si>
  <si>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</si>
  <si>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</si>
  <si>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</si>
  <si>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</si>
  <si>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</si>
  <si>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</si>
  <si>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</si>
  <si>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</si>
  <si>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</si>
  <si>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</si>
  <si>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</si>
  <si>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</si>
  <si>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</si>
  <si>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</si>
  <si>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</si>
  <si>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</si>
  <si>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</si>
  <si>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</si>
  <si>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</si>
  <si>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</si>
  <si>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</si>
  <si>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</si>
  <si>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</si>
  <si>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</si>
  <si>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</si>
  <si>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</si>
  <si>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</si>
  <si>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</si>
  <si>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</si>
  <si>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</si>
  <si>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</si>
  <si>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</si>
  <si>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</si>
  <si>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</si>
  <si>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</si>
  <si>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</si>
  <si>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</si>
  <si>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</si>
  <si>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</si>
  <si>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</si>
  <si>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</si>
  <si>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</si>
  <si>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</si>
  <si>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</si>
  <si>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</si>
  <si>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</si>
  <si>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</si>
  <si>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</si>
  <si>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</si>
  <si>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</si>
  <si>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</si>
  <si>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</si>
  <si>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</si>
  <si>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</si>
  <si>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</si>
  <si>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</si>
  <si>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</si>
  <si>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</si>
  <si>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</si>
  <si>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</si>
  <si>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</si>
  <si>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</si>
  <si>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</si>
  <si>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</si>
  <si>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</si>
  <si>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</si>
  <si>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</si>
  <si>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</si>
  <si>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[Insert Country]</t>
  </si>
  <si>
    <t>[Insert Issuer]</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</si>
  <si>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</si>
  <si>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</si>
  <si>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</si>
  <si>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</si>
  <si>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</si>
  <si>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</si>
  <si>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</si>
  <si>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</si>
  <si>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</si>
  <si>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</si>
  <si>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</si>
  <si>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</si>
  <si>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</si>
  <si>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</si>
  <si>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</si>
  <si>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</si>
  <si>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</si>
  <si>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</si>
  <si>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</si>
  <si>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</si>
  <si>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</si>
  <si>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</si>
  <si>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</si>
  <si>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</si>
  <si>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</si>
  <si>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</si>
  <si>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</si>
  <si>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</si>
  <si>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</si>
  <si>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</si>
  <si>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</si>
  <si>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</si>
  <si>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</si>
  <si>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</si>
  <si>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</si>
  <si>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</si>
  <si>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</si>
  <si>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</si>
  <si>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</si>
  <si>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</si>
  <si>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</si>
  <si>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</si>
  <si>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</si>
  <si>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</si>
  <si>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</si>
  <si>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</si>
  <si>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</si>
  <si>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</si>
  <si>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</si>
  <si>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</si>
  <si>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</si>
  <si>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</si>
  <si>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</si>
  <si>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</si>
  <si>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</si>
  <si>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</si>
  <si>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</si>
  <si>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</si>
  <si>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</si>
  <si>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</si>
  <si>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</si>
  <si>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</si>
  <si>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</si>
  <si>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</si>
  <si>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</si>
  <si>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</si>
  <si>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</si>
  <si>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</si>
  <si>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</si>
  <si>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</si>
  <si>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</si>
  <si>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</si>
  <si>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</si>
  <si>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</si>
  <si>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</si>
  <si>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</si>
  <si>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</si>
  <si>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</si>
  <si>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</si>
  <si>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</si>
  <si>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</si>
  <si>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</si>
  <si>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</si>
  <si>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</si>
  <si>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</si>
  <si>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</si>
  <si>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</si>
  <si>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</si>
  <si>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</si>
  <si>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</si>
  <si>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</si>
  <si>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</si>
  <si>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</si>
  <si>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</si>
  <si>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</si>
  <si>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</si>
  <si>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</si>
  <si>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</si>
  <si>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</si>
  <si>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</si>
  <si>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</si>
  <si>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</si>
  <si>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</si>
  <si>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</si>
  <si>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</si>
  <si>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</si>
  <si>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</si>
  <si>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</si>
  <si>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</si>
  <si>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</si>
  <si>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</si>
  <si>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</si>
  <si>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</si>
  <si>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</si>
  <si>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</si>
  <si>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</si>
  <si>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</si>
  <si>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</si>
  <si>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</si>
  <si>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</si>
  <si>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</si>
  <si>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</si>
  <si>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</si>
  <si>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</si>
  <si>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</si>
  <si>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</si>
  <si>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</si>
  <si>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</si>
  <si>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</si>
  <si>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</si>
  <si>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</si>
  <si>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</si>
  <si>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</si>
  <si>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</si>
  <si>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</si>
  <si>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</si>
  <si>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</si>
  <si>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</si>
  <si>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</si>
  <si>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</si>
  <si>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</si>
  <si>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</si>
  <si>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</si>
  <si>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</si>
  <si>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</si>
  <si>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</si>
  <si>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</si>
  <si>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</si>
  <si>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</si>
  <si>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</si>
  <si>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</si>
  <si>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</si>
  <si>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</si>
  <si>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</si>
  <si>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</si>
  <si>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</si>
  <si>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</si>
  <si>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</si>
  <si>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</si>
  <si>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</si>
  <si>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</si>
  <si>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</si>
  <si>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</si>
  <si>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</si>
  <si>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</si>
  <si>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</si>
  <si>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</si>
  <si>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</si>
  <si>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</si>
  <si>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</si>
  <si>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</si>
  <si>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</si>
  <si>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</si>
  <si>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</si>
  <si>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</si>
  <si>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</si>
  <si>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</si>
  <si>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</si>
  <si>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</si>
  <si>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</si>
  <si>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</si>
  <si>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</si>
  <si>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</si>
  <si>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</si>
  <si>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</si>
  <si>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</si>
  <si>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</si>
  <si>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</si>
  <si>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</si>
  <si>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</si>
  <si>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</si>
  <si>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</si>
  <si>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</si>
  <si>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</si>
  <si>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</si>
  <si>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</si>
  <si>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</si>
  <si>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</si>
  <si>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</si>
  <si>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</si>
  <si>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</si>
  <si>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</si>
  <si>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</si>
  <si>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</si>
  <si>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</si>
  <si>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</si>
  <si>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</si>
  <si>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</si>
  <si>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</si>
  <si>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</si>
  <si>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</si>
  <si>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</si>
  <si>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</si>
  <si>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</si>
  <si>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</si>
  <si>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</si>
  <si>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</si>
  <si>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</si>
  <si>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</si>
  <si>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</si>
  <si>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</si>
  <si>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</si>
  <si>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</si>
  <si>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</si>
  <si>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</si>
  <si>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</si>
  <si>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</si>
  <si>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</si>
  <si>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</si>
  <si>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</si>
  <si>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</si>
  <si>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</si>
  <si>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</si>
  <si>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</si>
  <si>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</si>
  <si>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</si>
  <si>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</si>
  <si>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</si>
  <si>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</si>
  <si>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</si>
  <si>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</si>
  <si>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</si>
  <si>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</si>
  <si>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</si>
  <si>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</si>
  <si>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</si>
  <si>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</si>
  <si>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</si>
  <si>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</si>
  <si>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</si>
  <si>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</si>
  <si>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</si>
  <si>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</si>
  <si>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</si>
  <si>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</si>
  <si>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</si>
  <si>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</si>
  <si>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</si>
  <si>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</si>
  <si>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</si>
  <si>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</si>
  <si>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</si>
  <si>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</si>
  <si>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</si>
  <si>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</si>
  <si>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</si>
  <si>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</si>
  <si>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</si>
  <si>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</si>
  <si>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</si>
  <si>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</si>
  <si>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</si>
  <si>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</si>
  <si>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</si>
  <si>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</si>
  <si>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</si>
  <si>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</si>
  <si>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</si>
  <si>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</si>
  <si>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</si>
  <si>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</si>
  <si>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</si>
  <si>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</si>
  <si>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</si>
  <si>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</si>
  <si>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</si>
  <si>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</si>
  <si>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</si>
  <si>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</si>
  <si>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</si>
  <si>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</si>
  <si>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</si>
  <si>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</si>
  <si>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</si>
  <si>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</si>
  <si>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</si>
  <si>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</si>
  <si>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</si>
  <si>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</si>
  <si>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</si>
  <si>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</si>
  <si>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</si>
  <si>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</si>
  <si>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</si>
  <si>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</si>
  <si>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</si>
  <si>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</si>
  <si>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</si>
  <si>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</si>
  <si>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</si>
  <si>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</si>
  <si>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</si>
  <si>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</si>
  <si>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</si>
  <si>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</si>
  <si>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</si>
  <si>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</si>
  <si>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</si>
  <si>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</si>
  <si>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</si>
  <si>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</si>
  <si>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</si>
  <si>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</si>
  <si>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</si>
  <si>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</si>
  <si>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</si>
  <si>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</si>
  <si>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</si>
  <si>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</si>
  <si>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</si>
  <si>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</si>
  <si>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</si>
  <si>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</si>
  <si>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</si>
  <si>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</si>
  <si>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</si>
  <si>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</si>
  <si>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</si>
  <si>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</si>
  <si>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</si>
  <si>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</si>
  <si>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</si>
  <si>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</si>
  <si>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</si>
  <si>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</si>
  <si>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</si>
  <si>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</si>
  <si>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</si>
  <si>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</si>
  <si>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</si>
  <si>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</si>
  <si>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</si>
  <si>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</si>
  <si>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</si>
  <si>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</si>
  <si>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</si>
  <si>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</si>
  <si>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</si>
  <si>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</si>
  <si>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</si>
  <si>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</si>
  <si>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</si>
  <si>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</si>
  <si>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</si>
  <si>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</si>
  <si>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</si>
  <si>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</si>
  <si>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</si>
  <si>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</si>
  <si>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</si>
  <si>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</si>
  <si>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</si>
  <si>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</si>
  <si>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</si>
  <si>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</si>
  <si>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</si>
  <si>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</si>
  <si>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</si>
  <si>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</si>
  <si>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</si>
  <si>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</si>
  <si>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</si>
  <si>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</si>
  <si>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</si>
  <si>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</si>
  <si>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</si>
  <si>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</si>
  <si>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</si>
  <si>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</si>
  <si>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</si>
  <si>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</si>
  <si>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</si>
  <si>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</si>
  <si>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</si>
  <si>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</si>
  <si>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</si>
  <si>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</si>
  <si>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</si>
  <si>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</si>
  <si>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</si>
  <si>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</si>
  <si>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</si>
  <si>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</si>
  <si>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</si>
  <si>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</si>
  <si>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</si>
  <si>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</si>
  <si>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</si>
  <si>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</si>
  <si>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</si>
  <si>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</si>
  <si>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</si>
  <si>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</si>
  <si>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</si>
  <si>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</si>
  <si>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</si>
  <si>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</si>
  <si>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</si>
  <si>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</si>
  <si>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</si>
  <si>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</si>
  <si>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</si>
  <si>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</si>
  <si>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</si>
  <si>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</si>
  <si>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</si>
  <si>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</si>
  <si>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</si>
  <si>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</si>
  <si>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</si>
  <si>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</si>
  <si>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</si>
  <si>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</si>
  <si>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</si>
  <si>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</si>
  <si>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</si>
  <si>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</si>
  <si>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</si>
  <si>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</si>
  <si>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</si>
  <si>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</si>
  <si>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</si>
  <si>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</si>
  <si>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</si>
  <si>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</si>
  <si>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</si>
  <si>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</si>
  <si>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</si>
  <si>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</si>
  <si>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</si>
  <si>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</si>
  <si>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</si>
  <si>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</si>
  <si>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</si>
  <si>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</si>
  <si>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</si>
  <si>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</si>
  <si>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</si>
  <si>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</si>
  <si>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</si>
  <si>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</si>
  <si>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</si>
  <si>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</si>
  <si>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</si>
  <si>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</si>
  <si>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</si>
  <si>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</si>
  <si>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</si>
  <si>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</si>
  <si>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</si>
  <si>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</si>
  <si>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</si>
  <si>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</si>
  <si>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</si>
  <si>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</si>
  <si>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</si>
  <si>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</si>
  <si>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</si>
  <si>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</si>
  <si>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</si>
  <si>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</si>
  <si>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</si>
  <si>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</si>
  <si>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</si>
  <si>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</si>
  <si>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</si>
  <si>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</si>
  <si>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</si>
  <si>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</si>
  <si>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</si>
  <si>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</si>
  <si>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</si>
  <si>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</si>
  <si>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</si>
  <si>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</si>
  <si>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</si>
  <si>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</si>
  <si>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</si>
  <si>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</si>
  <si>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</si>
  <si>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</si>
  <si>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</si>
  <si>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</si>
  <si>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</si>
  <si>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</si>
  <si>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</si>
  <si>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</si>
  <si>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</si>
  <si>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</si>
  <si>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</si>
  <si>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</si>
  <si>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</si>
  <si>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</si>
  <si>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</si>
  <si>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</si>
  <si>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</si>
  <si>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</si>
  <si>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</si>
  <si>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</si>
  <si>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</si>
  <si>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</si>
  <si>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</si>
  <si>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</si>
  <si>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</si>
  <si>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</si>
  <si>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</si>
  <si>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</si>
  <si>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</si>
  <si>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</si>
  <si>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</si>
  <si>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</si>
  <si>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</si>
  <si>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</si>
  <si>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</si>
  <si>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</si>
  <si>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</si>
  <si>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</si>
  <si>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</si>
  <si>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</si>
  <si>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</si>
  <si>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</si>
  <si>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</si>
  <si>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</si>
  <si>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</si>
  <si>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</si>
  <si>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</si>
  <si>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</si>
  <si>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</si>
  <si>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</si>
  <si>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</si>
  <si>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</si>
  <si>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</si>
  <si>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</si>
  <si>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</si>
  <si>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</si>
  <si>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</si>
  <si>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</si>
  <si>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</si>
  <si>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</si>
  <si>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</si>
  <si>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</si>
  <si>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</si>
  <si>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</si>
  <si>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</si>
  <si>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</si>
  <si>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</si>
  <si>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</si>
  <si>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</si>
  <si>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</si>
  <si>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</si>
  <si>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</si>
  <si>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</si>
  <si>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</si>
  <si>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</si>
  <si>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</si>
  <si>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</si>
  <si>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</si>
  <si>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</si>
  <si>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</si>
  <si>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</si>
  <si>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</si>
  <si>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</si>
  <si>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</si>
  <si>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</si>
  <si>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</si>
  <si>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</si>
  <si>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</si>
  <si>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</si>
  <si>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</si>
  <si>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</si>
  <si>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</si>
  <si>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</si>
  <si>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</si>
  <si>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</si>
  <si>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</si>
  <si>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</si>
  <si>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</si>
  <si>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</si>
  <si>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</si>
  <si>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</si>
  <si>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</si>
  <si>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</si>
  <si>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</si>
  <si>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</si>
  <si>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</si>
  <si>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</si>
  <si>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</si>
  <si>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</si>
  <si>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</si>
  <si>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</si>
  <si>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</si>
  <si>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</si>
  <si>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</si>
  <si>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</si>
  <si>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</si>
  <si>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</si>
  <si>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</si>
  <si>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</si>
  <si>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</si>
  <si>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</si>
  <si>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</si>
  <si>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</si>
  <si>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</si>
  <si>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</si>
  <si>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</si>
  <si>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</si>
  <si>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</si>
  <si>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</si>
  <si>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</si>
  <si>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</si>
  <si>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</si>
  <si>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</si>
  <si>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</si>
  <si>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</si>
  <si>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</si>
  <si>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</si>
  <si>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</si>
  <si>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</si>
  <si>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</si>
  <si>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</si>
  <si>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</si>
  <si>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</si>
  <si>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</si>
  <si>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</si>
  <si>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</si>
  <si>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</si>
  <si>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</si>
  <si>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</si>
  <si>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</si>
  <si>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</si>
  <si>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</si>
  <si>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</si>
  <si>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</si>
  <si>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</si>
  <si>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</si>
  <si>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</si>
  <si>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</si>
  <si>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</si>
  <si>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</si>
  <si>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</si>
  <si>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</si>
  <si>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</si>
  <si>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</si>
  <si>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</si>
  <si>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</si>
  <si>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</si>
  <si>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</si>
  <si>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</si>
  <si>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</si>
  <si>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</si>
  <si>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</si>
  <si>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</si>
  <si>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</si>
  <si>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</si>
  <si>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</si>
  <si>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</si>
  <si>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</si>
  <si>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</si>
  <si>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</si>
  <si>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</si>
  <si>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</si>
  <si>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</si>
  <si>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</si>
  <si>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</si>
  <si>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</si>
  <si>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</si>
  <si>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</si>
  <si>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</si>
  <si>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</si>
  <si>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</si>
  <si>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</si>
  <si>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</si>
  <si>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</si>
  <si>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</si>
  <si>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</si>
  <si>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</si>
  <si>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</si>
  <si>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</si>
  <si>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</si>
  <si>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</si>
  <si>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</si>
  <si>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</si>
  <si>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</si>
  <si>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</si>
  <si>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</si>
  <si>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</si>
  <si>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</si>
  <si>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</si>
  <si>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</si>
  <si>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</si>
  <si>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</si>
  <si>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</si>
  <si>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</si>
  <si>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</si>
  <si>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</si>
  <si>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</si>
  <si>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</si>
  <si>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</si>
  <si>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</si>
  <si>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</si>
  <si>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</si>
  <si>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</si>
  <si>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</si>
  <si>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</si>
  <si>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</si>
  <si>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</si>
  <si>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</si>
  <si>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</si>
  <si>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</si>
  <si>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</si>
  <si>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</si>
  <si>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</si>
  <si>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</si>
  <si>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</si>
  <si>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</si>
  <si>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</si>
  <si>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</si>
  <si>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</si>
  <si>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</si>
  <si>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</si>
  <si>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</si>
  <si>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</si>
  <si>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</si>
  <si>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</si>
  <si>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</si>
  <si>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</si>
  <si>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</si>
  <si>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</si>
  <si>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</si>
  <si>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</si>
  <si>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</si>
  <si>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</si>
  <si>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</si>
  <si>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</si>
  <si>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</si>
  <si>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</si>
  <si>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</si>
  <si>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</si>
  <si>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</si>
  <si>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</si>
  <si>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</si>
  <si>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</si>
  <si>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</si>
  <si>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</si>
  <si>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</si>
  <si>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</si>
  <si>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</si>
  <si>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</si>
  <si>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</si>
  <si>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</si>
  <si>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</si>
  <si>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</si>
  <si>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</si>
  <si>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</si>
  <si>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</si>
  <si>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</si>
  <si>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</si>
  <si>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</si>
  <si>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</si>
  <si>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</si>
  <si>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</si>
  <si>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</si>
  <si>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</si>
  <si>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</si>
  <si>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</si>
  <si>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</si>
  <si>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</si>
  <si>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</si>
  <si>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</si>
  <si>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</si>
  <si>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</si>
  <si>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</si>
  <si>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</si>
  <si>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</si>
  <si>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</si>
  <si>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</si>
  <si>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</si>
  <si>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</si>
  <si>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</si>
  <si>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</si>
  <si>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</si>
  <si>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</si>
  <si>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</si>
  <si>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</si>
  <si>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</si>
  <si>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</si>
  <si>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</si>
  <si>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</si>
  <si>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</si>
  <si>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</si>
  <si>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</si>
  <si>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</si>
  <si>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</si>
  <si>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</si>
  <si>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</si>
  <si>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</si>
  <si>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</si>
  <si>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</si>
  <si>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</si>
  <si>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</si>
  <si>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</si>
  <si>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</si>
  <si>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</si>
  <si>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</si>
  <si>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</si>
  <si>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</si>
  <si>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</si>
  <si>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</si>
  <si>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</si>
  <si>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</si>
  <si>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</si>
  <si>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</si>
  <si>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</si>
  <si>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</si>
  <si>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</si>
  <si>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</si>
  <si>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</si>
  <si>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</si>
  <si>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</si>
  <si>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</si>
  <si>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</si>
  <si>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</si>
  <si>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</si>
  <si>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</si>
  <si>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</si>
  <si>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</si>
  <si>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</si>
  <si>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</si>
  <si>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</si>
  <si>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</si>
  <si>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</si>
  <si>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</si>
  <si>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</si>
  <si>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</si>
  <si>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</si>
  <si>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</si>
  <si>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</si>
  <si>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</si>
  <si>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</si>
  <si>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</si>
  <si>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</si>
  <si>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</si>
  <si>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</si>
  <si>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</si>
  <si>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</si>
  <si>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</si>
  <si>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</si>
  <si>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</si>
  <si>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</si>
  <si>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</si>
  <si>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</si>
  <si>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</si>
  <si>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</si>
  <si>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</si>
  <si>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</si>
  <si>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</si>
  <si>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</si>
  <si>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</si>
  <si>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</si>
  <si>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</si>
  <si>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</si>
  <si>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</si>
  <si>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</si>
  <si>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</si>
  <si>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</si>
  <si>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</si>
  <si>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</si>
  <si>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</si>
  <si>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</si>
  <si>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</si>
  <si>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</si>
  <si>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</si>
  <si>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</si>
  <si>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</si>
  <si>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</si>
  <si>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</si>
  <si>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</si>
  <si>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</si>
  <si>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</si>
  <si>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</si>
  <si>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</si>
  <si>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</si>
  <si>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</si>
  <si>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</si>
  <si>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</si>
  <si>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</si>
  <si>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</si>
  <si>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</si>
  <si>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</si>
  <si>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</si>
  <si>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</si>
  <si>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</si>
  <si>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</si>
  <si>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</si>
  <si>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</si>
  <si>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</si>
  <si>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</si>
  <si>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</si>
  <si>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</si>
  <si>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</si>
  <si>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</si>
  <si>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</si>
  <si>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</si>
  <si>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</si>
  <si>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</si>
  <si>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</si>
  <si>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</si>
  <si>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</si>
  <si>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</si>
  <si>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</si>
  <si>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</si>
  <si>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</si>
  <si>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</si>
  <si>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</si>
  <si>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</si>
  <si>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</si>
  <si>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</si>
  <si>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</si>
  <si>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</si>
  <si>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</si>
  <si>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</si>
  <si>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</si>
  <si>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</si>
  <si>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</si>
  <si>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</si>
  <si>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</si>
  <si>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</si>
  <si>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</si>
  <si>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</si>
  <si>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</si>
  <si>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</si>
  <si>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</si>
  <si>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</si>
  <si>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</si>
  <si>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</si>
  <si>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</si>
  <si>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</si>
  <si>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</si>
  <si>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</si>
  <si>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</si>
  <si>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</si>
  <si>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</si>
  <si>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</si>
  <si>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</si>
  <si>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</si>
  <si>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</si>
  <si>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</si>
  <si>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</si>
  <si>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</si>
  <si>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</si>
  <si>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</si>
  <si>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</si>
  <si>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</si>
  <si>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</si>
  <si>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</si>
  <si>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</si>
  <si>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</si>
  <si>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</si>
  <si>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</si>
  <si>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</si>
  <si>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</si>
  <si>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</si>
  <si>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</si>
  <si>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</si>
  <si>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</si>
  <si>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</si>
  <si>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</si>
  <si>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</si>
  <si>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</si>
  <si>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</si>
  <si>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</si>
  <si>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</si>
  <si>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</si>
  <si>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</si>
  <si>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</si>
  <si>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</si>
  <si>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</si>
  <si>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</si>
  <si>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</si>
  <si>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</si>
  <si>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</si>
  <si>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</si>
  <si>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</si>
  <si>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</si>
  <si>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</si>
  <si>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</si>
  <si>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</si>
  <si>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</si>
  <si>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</si>
  <si>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</si>
  <si>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</si>
  <si>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</si>
  <si>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</si>
  <si>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</si>
  <si>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</si>
  <si>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</si>
  <si>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</si>
  <si>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</si>
  <si>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</si>
  <si>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</si>
  <si>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</si>
  <si>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</si>
  <si>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</si>
  <si>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</si>
  <si>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</si>
  <si>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</si>
  <si>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</si>
  <si>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</si>
  <si>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</si>
  <si>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</si>
  <si>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</si>
  <si>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</si>
  <si>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</si>
  <si>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</si>
  <si>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</si>
  <si>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</si>
  <si>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</si>
  <si>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</si>
  <si>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</si>
  <si>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</si>
  <si>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</si>
  <si>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</si>
  <si>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</si>
  <si>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</si>
  <si>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</si>
  <si>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</si>
  <si>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</si>
  <si>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</si>
  <si>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</si>
  <si>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</si>
  <si>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</si>
  <si>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</si>
  <si>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</si>
  <si>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</si>
  <si>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</si>
  <si>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</si>
  <si>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</si>
  <si>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</si>
  <si>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</si>
  <si>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</si>
  <si>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</si>
  <si>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</si>
  <si>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</si>
  <si>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</si>
  <si>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</si>
  <si>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</si>
  <si>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</si>
  <si>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</si>
  <si>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</si>
  <si>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</si>
  <si>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</si>
  <si>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</si>
  <si>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</si>
  <si>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</si>
  <si>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</si>
  <si>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</si>
  <si>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</si>
  <si>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</si>
  <si>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</si>
  <si>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</si>
  <si>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</si>
  <si>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</si>
  <si>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</si>
  <si>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</si>
  <si>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</si>
  <si>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</si>
  <si>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</si>
  <si>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</si>
  <si>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</si>
  <si>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</si>
  <si>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</si>
  <si>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</si>
  <si>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</si>
  <si>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</si>
  <si>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</si>
  <si>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</si>
  <si>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</si>
  <si>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</si>
  <si>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</si>
  <si>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</si>
  <si>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</si>
  <si>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</si>
  <si>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</si>
  <si>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</si>
  <si>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</si>
  <si>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</si>
  <si>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</si>
  <si>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</si>
  <si>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</si>
  <si>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</si>
  <si>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</si>
  <si>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</si>
  <si>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</si>
  <si>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</si>
  <si>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</si>
  <si>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</si>
  <si>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</si>
  <si>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</si>
  <si>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</si>
  <si>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</si>
  <si>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</si>
  <si>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</si>
  <si>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</si>
  <si>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</si>
  <si>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</si>
  <si>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</si>
  <si>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</si>
  <si>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</si>
  <si>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</si>
  <si>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</si>
  <si>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</si>
  <si>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</si>
  <si>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</si>
  <si>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</si>
  <si>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</si>
  <si>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</si>
  <si>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</si>
  <si>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</si>
  <si>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</si>
  <si>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</si>
  <si>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</si>
  <si>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</si>
  <si>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</si>
  <si>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</si>
  <si>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</si>
  <si>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</si>
  <si>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</si>
  <si>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</si>
  <si>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</si>
  <si>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</si>
  <si>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</si>
  <si>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</si>
  <si>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</si>
  <si>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</si>
  <si>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</si>
  <si>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</si>
  <si>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</si>
  <si>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</si>
  <si>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</si>
  <si>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</si>
  <si>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</si>
  <si>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</si>
  <si>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</si>
  <si>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</si>
  <si>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</si>
  <si>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</si>
  <si>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</si>
  <si>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</si>
  <si>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</si>
  <si>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</si>
  <si>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</si>
  <si>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</si>
  <si>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</si>
  <si>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</si>
  <si>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</si>
  <si>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</si>
  <si>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</si>
  <si>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</si>
  <si>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</si>
  <si>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</si>
  <si>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</si>
  <si>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</si>
  <si>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</si>
  <si>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</si>
  <si>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</si>
  <si>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</si>
  <si>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</si>
  <si>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</si>
  <si>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</si>
  <si>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</si>
  <si>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</si>
  <si>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</si>
  <si>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</si>
  <si>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</si>
  <si>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</si>
  <si>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</si>
  <si>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</si>
  <si>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</si>
  <si>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</si>
  <si>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</si>
  <si>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</si>
  <si>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</si>
  <si>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</si>
  <si>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</si>
  <si>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</si>
  <si>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</si>
  <si>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</si>
  <si>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</si>
  <si>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</si>
  <si>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</si>
  <si>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</si>
  <si>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</si>
  <si>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</si>
  <si>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</si>
  <si>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</si>
  <si>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</si>
  <si>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</si>
  <si>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</si>
  <si>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</si>
  <si>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</si>
  <si>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</si>
  <si>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</si>
  <si>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</si>
  <si>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</si>
  <si>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</si>
  <si>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</si>
  <si>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</si>
  <si>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</si>
  <si>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</si>
  <si>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</si>
  <si>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</si>
  <si>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</si>
  <si>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</si>
  <si>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</si>
  <si>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</si>
  <si>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</si>
  <si>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</si>
  <si>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</si>
  <si>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</si>
  <si>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</si>
  <si>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</si>
  <si>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</si>
  <si>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</si>
  <si>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</si>
  <si>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</si>
  <si>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</si>
  <si>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</si>
  <si>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</si>
  <si>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</si>
  <si>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</si>
  <si>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</si>
  <si>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</si>
  <si>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</si>
  <si>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</si>
  <si>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</si>
  <si>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</si>
  <si>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</si>
  <si>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</si>
  <si>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</si>
  <si>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</si>
  <si>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</si>
  <si>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</si>
  <si>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</si>
  <si>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</si>
  <si>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</si>
  <si>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</si>
  <si>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</si>
  <si>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</si>
  <si>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</si>
  <si>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</si>
  <si>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</si>
  <si>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</si>
  <si>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</si>
  <si>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</si>
  <si>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</si>
  <si>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</si>
  <si>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</si>
  <si>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</si>
  <si>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</si>
  <si>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</si>
  <si>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</si>
  <si>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</si>
  <si>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</si>
  <si>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</si>
  <si>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</si>
  <si>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</si>
  <si>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</si>
  <si>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</si>
  <si>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</si>
  <si>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</si>
  <si>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</si>
  <si>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</si>
  <si>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</si>
  <si>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</si>
  <si>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</si>
  <si>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</si>
  <si>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</si>
  <si>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</si>
  <si>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</si>
  <si>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</si>
  <si>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</si>
  <si>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</si>
  <si>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</si>
  <si>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</si>
  <si>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</si>
  <si>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</si>
  <si>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</si>
  <si>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</si>
  <si>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</si>
  <si>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</si>
  <si>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</si>
  <si>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</si>
  <si>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</si>
  <si>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</si>
  <si>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</si>
  <si>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</si>
  <si>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</si>
  <si>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</si>
  <si>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</si>
  <si>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</si>
  <si>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</si>
  <si>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</si>
  <si>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</si>
  <si>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</si>
  <si>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</si>
  <si>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</si>
  <si>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</si>
  <si>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</si>
  <si>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</si>
  <si>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</si>
  <si>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</si>
  <si>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</si>
  <si>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</si>
  <si>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</si>
  <si>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</si>
  <si>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</si>
  <si>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</si>
  <si>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</si>
  <si>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</si>
  <si>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</si>
  <si>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</si>
  <si>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</si>
  <si>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</si>
  <si>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</si>
  <si>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</si>
  <si>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</si>
  <si>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</si>
  <si>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</si>
  <si>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</si>
  <si>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</si>
  <si>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</si>
  <si>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</si>
  <si>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</si>
  <si>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</si>
  <si>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</si>
  <si>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</si>
  <si>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</si>
  <si>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</si>
  <si>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</si>
  <si>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</si>
  <si>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</si>
  <si>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</si>
  <si>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</si>
  <si>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</si>
  <si>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</si>
  <si>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</si>
  <si>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</si>
  <si>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</si>
  <si>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</si>
  <si>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</si>
  <si>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</si>
  <si>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</si>
  <si>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</si>
  <si>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</si>
  <si>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</si>
  <si>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</si>
  <si>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</si>
  <si>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</si>
  <si>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</si>
  <si>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</si>
  <si>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</si>
  <si>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</si>
  <si>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</si>
  <si>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</si>
  <si>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</si>
  <si>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</si>
  <si>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</si>
  <si>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</si>
  <si>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</si>
  <si>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</si>
  <si>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</si>
  <si>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</si>
  <si>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</si>
  <si>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</si>
  <si>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</si>
  <si>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</si>
  <si>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</si>
  <si>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</si>
  <si>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</si>
  <si>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</si>
  <si>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</si>
  <si>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</si>
  <si>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</si>
  <si>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</si>
  <si>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</si>
  <si>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</si>
  <si>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</si>
  <si>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</si>
  <si>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</si>
  <si>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</si>
  <si>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</si>
  <si>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</si>
  <si>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</si>
  <si>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</si>
  <si>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</si>
  <si>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</si>
  <si>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</si>
  <si>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</si>
  <si>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</si>
  <si>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</si>
  <si>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</si>
  <si>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</si>
  <si>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</si>
  <si>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</si>
  <si>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</si>
  <si>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</si>
  <si>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</si>
  <si>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</si>
  <si>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</si>
  <si>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</si>
  <si>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</si>
  <si>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</si>
  <si>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</si>
  <si>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</si>
  <si>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</si>
  <si>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</si>
  <si>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</si>
  <si>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</si>
  <si>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</si>
  <si>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</si>
  <si>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</si>
  <si>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</si>
  <si>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</si>
  <si>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</si>
  <si>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</si>
  <si>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</si>
  <si>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</si>
  <si>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</si>
  <si>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</si>
  <si>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</si>
  <si>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</si>
  <si>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</si>
  <si>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</si>
  <si>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</si>
  <si>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</si>
  <si>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</si>
  <si>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</si>
  <si>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</si>
  <si>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</si>
  <si>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</si>
  <si>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</si>
  <si>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</si>
  <si>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</si>
  <si>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</si>
  <si>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</si>
  <si>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</si>
  <si>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</si>
  <si>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</si>
  <si>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</si>
  <si>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</si>
  <si>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</si>
  <si>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</si>
  <si>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</si>
  <si>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</si>
  <si>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</si>
  <si>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</si>
  <si>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</si>
  <si>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</si>
  <si>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</si>
  <si>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</si>
  <si>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</si>
  <si>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</si>
  <si>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</si>
  <si>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</si>
  <si>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</si>
  <si>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</si>
  <si>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</si>
  <si>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</si>
  <si>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</si>
  <si>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</si>
  <si>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</si>
  <si>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</si>
  <si>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</si>
  <si>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</si>
  <si>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</si>
  <si>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</si>
  <si>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</si>
  <si>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</si>
  <si>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</si>
  <si>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</si>
  <si>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</si>
  <si>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</si>
  <si>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</si>
  <si>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</si>
  <si>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</si>
  <si>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</si>
  <si>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</si>
  <si>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</si>
  <si>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</si>
  <si>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</si>
  <si>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</si>
  <si>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</si>
  <si>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</si>
  <si>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</si>
  <si>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</si>
  <si>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</si>
  <si>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</si>
  <si>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</si>
  <si>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</si>
  <si>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</si>
  <si>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</si>
  <si>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</si>
  <si>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</si>
  <si>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</si>
  <si>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</si>
  <si>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</si>
  <si>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</si>
  <si>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</si>
  <si>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</si>
  <si>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</si>
  <si>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</si>
  <si>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</si>
  <si>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</si>
  <si>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</si>
  <si>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</si>
  <si>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</si>
  <si>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</si>
  <si>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</si>
  <si>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</si>
  <si>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</si>
  <si>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</si>
  <si>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</si>
  <si>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</si>
  <si>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</si>
  <si>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</si>
  <si>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</si>
  <si>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</si>
  <si>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</si>
  <si>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</si>
  <si>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</si>
  <si>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</si>
  <si>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</si>
  <si>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</si>
  <si>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</si>
  <si>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</si>
  <si>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</si>
  <si>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</si>
  <si>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</si>
  <si>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</si>
  <si>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</si>
  <si>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</si>
  <si>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</si>
  <si>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</si>
  <si>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</si>
  <si>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</si>
  <si>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</si>
  <si>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</si>
  <si>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</si>
  <si>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</si>
  <si>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</si>
  <si>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</si>
  <si>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</si>
  <si>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</si>
  <si>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</si>
  <si>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</si>
  <si>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</si>
  <si>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</si>
  <si>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</si>
  <si>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</si>
  <si>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</si>
  <si>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</si>
  <si>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</si>
  <si>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</si>
  <si>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</si>
  <si>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</si>
  <si>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</si>
  <si>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</si>
  <si>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</si>
  <si>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</si>
  <si>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</si>
  <si>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</si>
  <si>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</si>
  <si>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</si>
  <si>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</si>
  <si>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</si>
  <si>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</si>
  <si>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</si>
  <si>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</si>
  <si>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</si>
  <si>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</si>
  <si>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</si>
  <si>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</si>
  <si>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</si>
  <si>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</si>
  <si>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</si>
  <si>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</si>
  <si>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</si>
  <si>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</si>
  <si>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</si>
  <si>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</si>
  <si>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</si>
  <si>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</si>
  <si>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</si>
  <si>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</si>
  <si>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</si>
  <si>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</si>
  <si>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</si>
  <si>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</si>
  <si>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</si>
  <si>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</si>
  <si>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</si>
  <si>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</si>
  <si>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</si>
  <si>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</si>
  <si>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</si>
  <si>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</si>
  <si>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</si>
  <si>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</si>
  <si>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</si>
  <si>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</si>
  <si>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</si>
  <si>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</si>
  <si>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</si>
  <si>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</si>
  <si>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</si>
  <si>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</si>
  <si>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</si>
  <si>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</si>
  <si>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</si>
  <si>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</si>
  <si>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</si>
  <si>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</si>
  <si>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</si>
  <si>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</si>
  <si>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</si>
  <si>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</si>
  <si>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</si>
  <si>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</si>
  <si>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</si>
  <si>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</si>
  <si>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</si>
  <si>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</si>
  <si>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</si>
  <si>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</si>
  <si>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</si>
  <si>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</si>
  <si>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</si>
  <si>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</si>
  <si>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</si>
  <si>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</si>
  <si>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</si>
  <si>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</si>
  <si>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</si>
  <si>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</si>
  <si>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</si>
  <si>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</si>
  <si>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</si>
  <si>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</si>
  <si>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</si>
  <si>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</si>
  <si>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</si>
  <si>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</si>
  <si>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</si>
  <si>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</si>
  <si>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</si>
  <si>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</si>
  <si>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</si>
  <si>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</si>
  <si>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</si>
  <si>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</si>
  <si>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</si>
  <si>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</si>
  <si>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</si>
  <si>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</si>
  <si>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</si>
  <si>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</si>
  <si>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</si>
  <si>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</si>
  <si>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</si>
  <si>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</si>
  <si>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</si>
  <si>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</si>
  <si>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</si>
  <si>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</si>
  <si>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</si>
  <si>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</si>
  <si>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</si>
  <si>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</si>
  <si>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</si>
  <si>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</si>
  <si>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</si>
  <si>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</si>
  <si>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</si>
  <si>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</si>
  <si>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</si>
  <si>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</si>
  <si>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</si>
  <si>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</si>
  <si>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</si>
  <si>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</si>
  <si>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</si>
  <si>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</si>
  <si>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</si>
  <si>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</si>
  <si>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</si>
  <si>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</si>
  <si>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</si>
  <si>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</si>
  <si>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</si>
  <si>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</si>
  <si>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</si>
  <si>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</si>
  <si>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</si>
  <si>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</si>
  <si>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</si>
  <si>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</si>
  <si>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</si>
  <si>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</si>
  <si>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</si>
  <si>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</si>
  <si>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</si>
  <si>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</si>
  <si>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</si>
  <si>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</si>
  <si>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</si>
  <si>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</si>
  <si>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</si>
  <si>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</si>
  <si>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</si>
  <si>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</si>
  <si>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</si>
  <si>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</si>
  <si>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</si>
  <si>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</si>
  <si>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</si>
  <si>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</si>
  <si>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</si>
  <si>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</si>
  <si>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</si>
  <si>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</si>
  <si>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</si>
  <si>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</si>
  <si>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</si>
  <si>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</si>
  <si>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</si>
  <si>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</si>
  <si>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</si>
  <si>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</si>
  <si>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</si>
  <si>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</si>
  <si>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</si>
  <si>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</si>
  <si>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</si>
  <si>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</si>
  <si>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</si>
  <si>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</si>
  <si>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</si>
  <si>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</si>
  <si>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</si>
  <si>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</si>
  <si>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</si>
  <si>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</si>
  <si>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</si>
  <si>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</si>
  <si>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</si>
  <si>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</si>
  <si>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</si>
  <si>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</si>
  <si>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</si>
  <si>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</si>
  <si>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</si>
  <si>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</si>
  <si>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</si>
  <si>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</si>
  <si>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</si>
  <si>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</si>
  <si>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</si>
  <si>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</si>
  <si>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</si>
  <si>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</si>
  <si>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</si>
  <si>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</si>
  <si>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</si>
  <si>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</si>
  <si>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</si>
  <si>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</si>
  <si>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</si>
  <si>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</si>
  <si>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</si>
  <si>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</si>
  <si>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</si>
  <si>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</si>
  <si>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</si>
  <si>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</si>
  <si>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</si>
  <si>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</si>
  <si>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</si>
  <si>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</si>
  <si>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</si>
  <si>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</si>
  <si>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</si>
  <si>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</si>
  <si>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</si>
  <si>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</si>
  <si>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</si>
  <si>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</si>
  <si>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</si>
  <si>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</si>
  <si>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</si>
  <si>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</si>
  <si>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</si>
  <si>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</si>
  <si>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</si>
  <si>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</si>
  <si>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</si>
  <si>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</si>
  <si>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</si>
  <si>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</si>
  <si>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</si>
  <si>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</si>
  <si>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</si>
  <si>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</si>
  <si>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</si>
  <si>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</si>
  <si>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</si>
  <si>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</si>
  <si>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</si>
  <si>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</si>
  <si>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</si>
  <si>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</si>
  <si>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</si>
  <si>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</si>
  <si>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</si>
  <si>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</si>
  <si>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</si>
  <si>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</si>
  <si>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</si>
  <si>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</si>
  <si>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</si>
  <si>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</si>
  <si>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</si>
  <si>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</si>
  <si>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</si>
  <si>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</si>
  <si>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</si>
  <si>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</si>
  <si>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</si>
  <si>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</si>
  <si>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</si>
  <si>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</si>
  <si>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</si>
  <si>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</si>
  <si>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</si>
  <si>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</si>
  <si>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</si>
  <si>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</si>
  <si>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</si>
  <si>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</si>
  <si>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</si>
  <si>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</si>
  <si>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</si>
  <si>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</si>
  <si>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</si>
  <si>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</si>
  <si>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</si>
  <si>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</si>
  <si>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</si>
  <si>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</si>
  <si>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</si>
  <si>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</si>
  <si>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</si>
  <si>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</si>
  <si>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</si>
  <si>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</si>
  <si>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</si>
  <si>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</si>
  <si>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</si>
  <si>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</si>
  <si>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</si>
  <si>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</si>
  <si>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</si>
  <si>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</si>
  <si>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</si>
  <si>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</si>
  <si>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</si>
  <si>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</si>
  <si>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</si>
  <si>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</si>
  <si>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</si>
  <si>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</si>
  <si>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</si>
  <si>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</si>
  <si>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</si>
  <si>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</si>
  <si>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</si>
  <si>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</si>
  <si>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</si>
  <si>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</si>
  <si>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</si>
  <si>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</si>
  <si>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</si>
  <si>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</si>
  <si>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</si>
  <si>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</si>
  <si>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</si>
  <si>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</si>
  <si>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</si>
  <si>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</si>
  <si>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</si>
  <si>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</si>
  <si>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</si>
  <si>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</si>
  <si>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</si>
  <si>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</si>
  <si>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</si>
  <si>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</si>
  <si>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</si>
  <si>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</si>
  <si>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</si>
  <si>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</si>
  <si>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</si>
  <si>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</si>
  <si>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</si>
  <si>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</si>
  <si>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</si>
  <si>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</si>
  <si>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</si>
  <si>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</si>
  <si>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</si>
  <si>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</si>
  <si>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</si>
  <si>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</si>
  <si>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</si>
  <si>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</si>
  <si>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</si>
  <si>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</si>
  <si>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</si>
  <si>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</si>
  <si>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</si>
  <si>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</si>
  <si>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</si>
  <si>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</si>
  <si>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</si>
  <si>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</si>
  <si>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</si>
  <si>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</si>
  <si>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</si>
  <si>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</si>
  <si>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</si>
  <si>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</si>
  <si>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</si>
  <si>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</si>
  <si>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</si>
  <si>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</si>
  <si>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</si>
  <si>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</si>
  <si>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</si>
  <si>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</si>
  <si>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</si>
  <si>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</si>
  <si>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</si>
  <si>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</si>
  <si>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</si>
  <si>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</si>
  <si>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</si>
  <si>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</si>
  <si>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</si>
  <si>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</si>
  <si>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</si>
  <si>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</si>
  <si>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</si>
  <si>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</si>
  <si>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</si>
  <si>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</si>
  <si>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</si>
  <si>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</si>
  <si>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</si>
  <si>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</si>
  <si>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</si>
  <si>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</si>
  <si>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</si>
  <si>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</si>
  <si>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</si>
  <si>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</si>
  <si>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</si>
  <si>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</si>
  <si>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</si>
  <si>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</si>
  <si>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</si>
  <si>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</si>
  <si>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</si>
  <si>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</si>
  <si>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</si>
  <si>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</si>
  <si>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</si>
  <si>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</si>
  <si>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</si>
  <si>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</si>
  <si>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</si>
  <si>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</si>
  <si>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</si>
  <si>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</si>
  <si>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</si>
  <si>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</si>
  <si>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</si>
  <si>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</si>
  <si>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</si>
  <si>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</si>
  <si>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</si>
  <si>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</si>
  <si>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</si>
  <si>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</si>
  <si>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</si>
  <si>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</si>
  <si>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</si>
  <si>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</si>
  <si>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</si>
  <si>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</si>
  <si>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</si>
  <si>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</si>
  <si>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</si>
  <si>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</si>
  <si>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</si>
  <si>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</si>
  <si>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</si>
  <si>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</si>
  <si>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</si>
  <si>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</si>
  <si>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</si>
  <si>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</si>
  <si>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</si>
  <si>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</si>
  <si>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</si>
  <si>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</si>
  <si>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</si>
  <si>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</si>
  <si>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</si>
  <si>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</si>
  <si>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</si>
  <si>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</si>
  <si>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</si>
  <si>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</si>
  <si>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</si>
  <si>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</si>
  <si>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</si>
  <si>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</si>
  <si>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</si>
  <si>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</si>
  <si>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</si>
  <si>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</si>
  <si>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</si>
  <si>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</si>
  <si>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</si>
  <si>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</si>
  <si>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</si>
  <si>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</si>
  <si>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</si>
  <si>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</si>
  <si>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</si>
  <si>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</si>
  <si>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</si>
  <si>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</si>
  <si>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</si>
  <si>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</si>
  <si>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</si>
  <si>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</si>
  <si>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</si>
  <si>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</si>
  <si>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</si>
  <si>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</si>
  <si>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</si>
  <si>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</si>
  <si>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</si>
  <si>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</si>
  <si>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</si>
  <si>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</si>
  <si>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</si>
  <si>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</si>
  <si>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</si>
  <si>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</si>
  <si>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</si>
  <si>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</si>
  <si>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</si>
  <si>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</si>
  <si>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</si>
  <si>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</si>
  <si>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</si>
  <si>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</si>
  <si>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</si>
  <si>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</si>
  <si>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</si>
  <si>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</si>
  <si>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</si>
  <si>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</si>
  <si>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</si>
  <si>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</si>
  <si>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</si>
  <si>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</si>
  <si>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</si>
  <si>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</si>
  <si>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</si>
  <si>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</si>
  <si>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</si>
  <si>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</si>
  <si>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</si>
  <si>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</si>
  <si>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</si>
  <si>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</si>
  <si>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</si>
  <si>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</si>
  <si>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</si>
  <si>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</si>
  <si>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</si>
  <si>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</si>
  <si>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</si>
  <si>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</si>
  <si>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</si>
  <si>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</si>
  <si>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</si>
  <si>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</si>
  <si>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</si>
  <si>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</si>
  <si>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</si>
  <si>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</si>
  <si>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</si>
  <si>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</si>
  <si>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</si>
  <si>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</si>
  <si>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</si>
  <si>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</si>
  <si>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</si>
  <si>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</si>
  <si>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</si>
  <si>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</si>
  <si>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</si>
  <si>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</si>
  <si>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</si>
  <si>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</si>
  <si>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</si>
  <si>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</si>
  <si>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</si>
  <si>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</si>
  <si>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</si>
  <si>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</si>
  <si>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</si>
  <si>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</si>
  <si>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</si>
  <si>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</si>
  <si>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</si>
  <si>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</si>
  <si>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</si>
  <si>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</si>
  <si>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</si>
  <si>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</si>
  <si>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</si>
  <si>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</si>
  <si>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</si>
  <si>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</si>
  <si>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</si>
  <si>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</si>
  <si>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</si>
  <si>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</si>
  <si>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</si>
  <si>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</si>
  <si>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</si>
  <si>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</si>
  <si>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</si>
  <si>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</si>
  <si>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</si>
  <si>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</si>
  <si>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</si>
  <si>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</si>
  <si>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</si>
  <si>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</si>
  <si>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</si>
  <si>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</si>
  <si>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</si>
  <si>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</si>
  <si>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</si>
  <si>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</si>
  <si>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</si>
  <si>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</si>
  <si>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</si>
  <si>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</si>
  <si>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</si>
  <si>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</si>
  <si>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</si>
  <si>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</si>
  <si>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</si>
  <si>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</si>
  <si>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</si>
  <si>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</si>
  <si>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</si>
  <si>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</si>
  <si>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</si>
  <si>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</si>
  <si>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</si>
  <si>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</si>
  <si>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</si>
  <si>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</si>
  <si>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</si>
  <si>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</si>
  <si>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</si>
  <si>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</si>
  <si>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</si>
  <si>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</si>
  <si>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</si>
  <si>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</si>
  <si>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</si>
  <si>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</si>
  <si>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</si>
  <si>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</si>
  <si>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</si>
  <si>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</si>
  <si>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</si>
  <si>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</si>
  <si>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</si>
  <si>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</si>
  <si>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</si>
  <si>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</si>
  <si>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</si>
  <si>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</si>
  <si>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</si>
  <si>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</si>
  <si>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</si>
  <si>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</si>
  <si>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</si>
  <si>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</si>
  <si>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</si>
  <si>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</si>
  <si>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</si>
  <si>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</si>
  <si>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</si>
  <si>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</si>
  <si>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</si>
  <si>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</si>
  <si>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</si>
  <si>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</si>
  <si>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</si>
  <si>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</si>
  <si>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</si>
  <si>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</si>
  <si>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</si>
  <si>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</si>
  <si>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</si>
  <si>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</si>
  <si>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</si>
  <si>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</si>
  <si>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</si>
  <si>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</si>
  <si>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</si>
  <si>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</si>
  <si>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</si>
  <si>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</si>
  <si>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</si>
  <si>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</si>
  <si>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</si>
  <si>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</si>
  <si>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</si>
  <si>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</si>
  <si>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</si>
  <si>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</si>
  <si>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</si>
  <si>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</si>
  <si>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</si>
  <si>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</si>
  <si>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</si>
  <si>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</si>
  <si>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</si>
  <si>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</si>
  <si>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</si>
  <si>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</si>
  <si>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</si>
  <si>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</si>
  <si>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</si>
  <si>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</si>
  <si>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</si>
  <si>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</si>
  <si>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</si>
  <si>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</si>
  <si>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</si>
  <si>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</si>
  <si>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</si>
  <si>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</si>
  <si>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</si>
  <si>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</si>
  <si>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</si>
  <si>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</si>
  <si>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</si>
  <si>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</si>
  <si>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</si>
  <si>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</si>
  <si>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</si>
  <si>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</si>
  <si>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</si>
  <si>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</si>
  <si>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</si>
  <si>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</si>
  <si>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</si>
  <si>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</si>
  <si>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</si>
  <si>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</si>
  <si>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</si>
  <si>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</si>
  <si>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</si>
  <si>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</si>
  <si>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</si>
  <si>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</si>
  <si>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</si>
  <si>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</si>
  <si>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</si>
  <si>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</si>
  <si>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</si>
  <si>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</si>
  <si>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</si>
  <si>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</si>
  <si>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</si>
  <si>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</si>
  <si>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</si>
  <si>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</si>
  <si>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</si>
  <si>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</si>
  <si>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</si>
  <si>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</si>
  <si>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</si>
  <si>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</si>
  <si>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</si>
  <si>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</si>
  <si>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</si>
  <si>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</si>
  <si>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</si>
  <si>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</si>
  <si>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</si>
  <si>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</si>
  <si>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</si>
  <si>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</si>
  <si>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</si>
  <si>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</si>
  <si>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</si>
  <si>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</si>
  <si>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</si>
  <si>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</si>
  <si>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</si>
  <si>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</si>
  <si>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</si>
  <si>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</si>
  <si>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</si>
  <si>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</si>
  <si>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</si>
  <si>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</si>
  <si>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</si>
  <si>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</si>
  <si>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</si>
  <si>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</si>
  <si>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</si>
  <si>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</si>
  <si>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</si>
  <si>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</si>
  <si>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</si>
  <si>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</si>
  <si>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</si>
  <si>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</si>
  <si>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</si>
  <si>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</si>
  <si>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</si>
  <si>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</si>
  <si>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</si>
  <si>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</si>
  <si>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</si>
  <si>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</si>
  <si>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</si>
  <si>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</si>
  <si>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</si>
  <si>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</si>
  <si>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</si>
  <si>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</si>
  <si>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</si>
  <si>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</si>
  <si>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</si>
  <si>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</si>
  <si>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</si>
  <si>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</si>
  <si>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</si>
  <si>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</si>
  <si>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</si>
  <si>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</si>
  <si>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</si>
  <si>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</si>
  <si>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</si>
  <si>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</si>
  <si>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</si>
  <si>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</si>
  <si>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</si>
  <si>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</si>
  <si>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</si>
  <si>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</si>
  <si>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</si>
  <si>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</si>
  <si>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</si>
  <si>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</si>
  <si>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</si>
  <si>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</si>
  <si>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</si>
  <si>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</si>
  <si>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</si>
  <si>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</si>
  <si>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</si>
  <si>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</si>
  <si>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</si>
  <si>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</si>
  <si>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</si>
  <si>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</si>
  <si>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</si>
  <si>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</si>
  <si>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</si>
  <si>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</si>
  <si>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</si>
  <si>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</si>
  <si>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</si>
  <si>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</si>
  <si>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</si>
  <si>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</si>
  <si>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</si>
  <si>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</si>
  <si>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</si>
  <si>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</si>
  <si>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</si>
  <si>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</si>
  <si>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</si>
  <si>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</si>
  <si>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</si>
  <si>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</si>
  <si>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</si>
  <si>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</si>
  <si>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</si>
  <si>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</si>
  <si>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</si>
  <si>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</si>
  <si>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</si>
  <si>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</si>
  <si>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</si>
  <si>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</si>
  <si>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</si>
  <si>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</si>
  <si>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</si>
  <si>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</si>
  <si>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</si>
  <si>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</si>
  <si>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</si>
  <si>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</si>
  <si>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</si>
  <si>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</si>
  <si>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</si>
  <si>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</si>
  <si>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</si>
  <si>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</si>
  <si>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</si>
  <si>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</si>
  <si>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</si>
  <si>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</si>
  <si>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</si>
  <si>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</si>
  <si>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</si>
  <si>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</si>
  <si>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</si>
  <si>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</si>
  <si>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</si>
  <si>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</si>
  <si>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</si>
  <si>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</si>
  <si>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</si>
  <si>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</si>
  <si>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</si>
  <si>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</si>
  <si>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</si>
  <si>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</si>
  <si>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</si>
  <si>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</si>
  <si>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</si>
  <si>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</si>
  <si>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</si>
  <si>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</si>
  <si>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</si>
  <si>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</si>
  <si>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</si>
  <si>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</si>
  <si>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</si>
  <si>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</si>
  <si>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</si>
  <si>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</si>
  <si>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</si>
  <si>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</si>
  <si>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</si>
  <si>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</si>
  <si>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</si>
  <si>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</si>
  <si>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</si>
  <si>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</si>
  <si>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</si>
  <si>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</si>
  <si>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</si>
  <si>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</si>
  <si>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</si>
  <si>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</si>
  <si>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</si>
  <si>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</si>
  <si>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</si>
  <si>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</si>
  <si>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</si>
  <si>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</si>
  <si>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</si>
  <si>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</si>
  <si>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</si>
  <si>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</si>
  <si>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</si>
  <si>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</si>
  <si>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</si>
  <si>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</si>
  <si>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</si>
  <si>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</si>
  <si>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</si>
  <si>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</si>
  <si>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</si>
  <si>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</si>
  <si>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</si>
  <si>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</si>
  <si>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</si>
  <si>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</si>
  <si>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</si>
  <si>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</si>
  <si>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</si>
  <si>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</si>
  <si>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</si>
  <si>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</si>
  <si>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</si>
  <si>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</si>
  <si>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</si>
  <si>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</si>
  <si>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</si>
  <si>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</si>
  <si>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</si>
  <si>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</si>
  <si>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</si>
  <si>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</si>
  <si>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</si>
  <si>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</si>
  <si>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</si>
  <si>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</si>
  <si>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</si>
  <si>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</si>
  <si>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</si>
  <si>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</si>
  <si>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</si>
  <si>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</si>
  <si>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</si>
  <si>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</si>
  <si>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</si>
  <si>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</si>
  <si>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</si>
  <si>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</si>
  <si>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</si>
  <si>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</si>
  <si>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</si>
  <si>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</si>
  <si>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</si>
  <si>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</si>
  <si>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</si>
  <si>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</si>
  <si>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</si>
  <si>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</si>
  <si>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</si>
  <si>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</si>
  <si>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</si>
  <si>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</si>
  <si>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</si>
  <si>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</si>
  <si>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</si>
  <si>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</si>
  <si>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</si>
  <si>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</si>
  <si>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</si>
  <si>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</si>
  <si>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</si>
  <si>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</si>
  <si>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</si>
  <si>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</si>
  <si>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</si>
  <si>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</si>
  <si>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</si>
  <si>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</si>
  <si>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</si>
  <si>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</si>
  <si>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</si>
  <si>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</si>
  <si>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</si>
  <si>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</si>
  <si>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</si>
  <si>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</si>
  <si>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</si>
  <si>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</si>
  <si>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</si>
  <si>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</si>
  <si>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</si>
  <si>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</si>
  <si>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</si>
  <si>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</si>
  <si>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</si>
  <si>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</si>
  <si>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</si>
  <si>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</si>
  <si>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</si>
  <si>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</si>
  <si>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</si>
  <si>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</si>
  <si>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</si>
  <si>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</si>
  <si>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</si>
  <si>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</si>
  <si>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</si>
  <si>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</si>
  <si>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</si>
  <si>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</si>
  <si>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</si>
  <si>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</si>
  <si>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</si>
  <si>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</si>
  <si>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</si>
  <si>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</si>
  <si>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</si>
  <si>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</si>
  <si>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</si>
  <si>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</si>
  <si>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</si>
  <si>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</si>
  <si>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</si>
  <si>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</si>
  <si>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</si>
  <si>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</si>
  <si>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</si>
  <si>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</si>
  <si>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</si>
  <si>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</si>
  <si>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</si>
  <si>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</si>
  <si>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</si>
  <si>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</si>
  <si>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</si>
  <si>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</si>
  <si>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</si>
  <si>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</si>
  <si>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</si>
  <si>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</si>
  <si>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</si>
  <si>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</si>
  <si>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</si>
  <si>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</si>
  <si>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</si>
  <si>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</si>
  <si>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</si>
  <si>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</si>
  <si>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</si>
  <si>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</si>
  <si>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</si>
  <si>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</si>
  <si>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</si>
  <si>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</si>
  <si>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</si>
  <si>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</si>
  <si>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</si>
  <si>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</si>
  <si>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</si>
  <si>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</si>
  <si>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</si>
  <si>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</si>
  <si>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</si>
  <si>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</si>
  <si>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</si>
  <si>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</si>
  <si>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</si>
  <si>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</si>
  <si>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</si>
  <si>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</si>
  <si>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</si>
  <si>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</si>
  <si>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</si>
  <si>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</si>
  <si>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</si>
  <si>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</si>
  <si>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</si>
  <si>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</si>
  <si>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</si>
  <si>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</si>
  <si>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</si>
  <si>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</si>
  <si>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</si>
  <si>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</si>
  <si>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</si>
  <si>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</si>
  <si>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</si>
  <si>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</si>
  <si>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</si>
  <si>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</si>
  <si>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</si>
  <si>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</si>
  <si>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</si>
  <si>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</si>
  <si>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</si>
  <si>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</si>
  <si>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</si>
  <si>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</si>
  <si>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</si>
  <si>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</si>
  <si>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</si>
  <si>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</si>
  <si>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</si>
  <si>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</si>
  <si>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</si>
  <si>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</si>
  <si>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</si>
  <si>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</si>
  <si>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</si>
  <si>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</si>
  <si>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</si>
  <si>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</si>
  <si>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</si>
  <si>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</si>
  <si>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</si>
  <si>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</si>
  <si>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</si>
  <si>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</si>
  <si>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</si>
  <si>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</si>
  <si>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</si>
  <si>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</si>
  <si>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</si>
  <si>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</si>
  <si>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</si>
  <si>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</si>
  <si>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</si>
  <si>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</si>
  <si>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</si>
  <si>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</si>
  <si>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</si>
  <si>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</si>
  <si>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</si>
  <si>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</si>
  <si>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</si>
  <si>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</si>
  <si>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</si>
  <si>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</si>
  <si>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</si>
  <si>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</si>
  <si>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</si>
  <si>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</si>
  <si>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</si>
  <si>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</si>
  <si>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</si>
  <si>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</si>
  <si>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</si>
  <si>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</si>
  <si>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</si>
  <si>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</si>
  <si>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</si>
  <si>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</si>
  <si>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</si>
  <si>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</si>
  <si>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</si>
  <si>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</si>
  <si>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</si>
  <si>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</si>
  <si>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</si>
  <si>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</si>
  <si>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</si>
  <si>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</si>
  <si>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</si>
  <si>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</si>
  <si>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</si>
  <si>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</si>
  <si>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</si>
  <si>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</si>
  <si>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</si>
  <si>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</si>
  <si>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</si>
  <si>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</si>
  <si>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</si>
  <si>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</si>
  <si>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</si>
  <si>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</si>
  <si>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</si>
  <si>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</si>
  <si>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</si>
  <si>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</si>
  <si>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</si>
  <si>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</si>
  <si>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</si>
  <si>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</si>
  <si>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</si>
  <si>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</si>
  <si>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</si>
  <si>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</si>
  <si>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</si>
  <si>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</si>
  <si>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</si>
  <si>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</si>
  <si>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</si>
  <si>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</si>
  <si>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</si>
  <si>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</si>
  <si>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</si>
  <si>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</si>
  <si>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</si>
  <si>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</si>
  <si>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</si>
  <si>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</si>
  <si>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</si>
  <si>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</si>
  <si>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</si>
  <si>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</si>
  <si>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</si>
  <si>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</si>
  <si>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</si>
  <si>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</si>
  <si>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</si>
  <si>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</si>
  <si>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</si>
  <si>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</si>
  <si>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</si>
  <si>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</si>
  <si>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</si>
  <si>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</si>
  <si>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</si>
  <si>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</si>
  <si>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</si>
  <si>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</si>
  <si>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</si>
  <si>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</si>
  <si>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</si>
  <si>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</si>
  <si>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</si>
  <si>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</si>
  <si>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</si>
  <si>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</si>
  <si>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</si>
  <si>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</si>
  <si>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</si>
  <si>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</si>
  <si>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</si>
  <si>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</si>
  <si>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</si>
  <si>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</si>
  <si>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</si>
  <si>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</si>
  <si>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</si>
  <si>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</si>
  <si>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</si>
  <si>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</si>
  <si>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</si>
  <si>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</si>
  <si>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</si>
  <si>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</si>
  <si>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</si>
  <si>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</si>
  <si>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</si>
  <si>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</si>
  <si>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</si>
  <si>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</si>
  <si>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</si>
  <si>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</si>
  <si>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</si>
  <si>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</si>
  <si>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</si>
  <si>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</si>
  <si>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</si>
  <si>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</si>
  <si>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</si>
  <si>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</si>
  <si>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</si>
  <si>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</si>
  <si>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</si>
  <si>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</si>
  <si>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</si>
  <si>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</si>
  <si>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</si>
  <si>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TSB Bank PLC</t>
  </si>
  <si>
    <t>TSB Covered Bonds LLP</t>
  </si>
  <si>
    <t>http://www.tsb.co.uk/investors/debt-investors/covered-bonds/</t>
  </si>
  <si>
    <t>Cut-off Date: [31/03/26]</t>
  </si>
  <si>
    <t>Y</t>
  </si>
  <si>
    <t>Non EEA – Art 14 CBD compliant</t>
  </si>
  <si>
    <t>TSB | Investors | Covered Bonds Programmes</t>
  </si>
  <si>
    <t xml:space="preserve">external </t>
  </si>
  <si>
    <t>N/A</t>
  </si>
  <si>
    <t>East of England</t>
  </si>
  <si>
    <t>East Midlands</t>
  </si>
  <si>
    <t>London</t>
  </si>
  <si>
    <t>North East</t>
  </si>
  <si>
    <t>North West</t>
  </si>
  <si>
    <t>Northern Ireland</t>
  </si>
  <si>
    <t>Scotland</t>
  </si>
  <si>
    <t>South East</t>
  </si>
  <si>
    <t>South West</t>
  </si>
  <si>
    <t>Wales</t>
  </si>
  <si>
    <t>West Midlands</t>
  </si>
  <si>
    <t>Yorkshire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</si>
  <si>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</si>
  <si>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</si>
  <si>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</si>
  <si>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</si>
  <si>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</si>
  <si>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</si>
  <si>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</si>
  <si>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</si>
  <si>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</si>
  <si>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</si>
  <si>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</si>
  <si>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</si>
  <si>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</si>
  <si>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</si>
  <si>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</si>
  <si>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</si>
  <si>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</si>
  <si>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</si>
  <si>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</si>
  <si>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</si>
  <si>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Fixed Rate, Standard Variable Rate, Variable Rate</t>
  </si>
  <si>
    <t>The contractual maturity is defined as the agreed maturity date of the mortgage with no pre-payment assumptions.</t>
  </si>
  <si>
    <t>Initial maturity is defined as the time from the reporting date until the scheduled redemption date for all Coverd Bonds. Extended maturity is one year after the the initial maturity date for soft bullet Covered Bonds and equal to the initial maturity for hard bullet Covered Bonds. Hard bullet Covered Bonds are subject to a Pre-Maturity Test which is intended to provide liquidity when the Issuer's credit ratings fall to a certain level.</t>
  </si>
  <si>
    <t>The applicable Final Terms may also state that the LLP's obligations under the Covered Bond Guarantee to pay the Guaranteed Amounts corresponding to the Final Redemption Amount of the applicable Series of Covered Bonds on their Final Maturity Date (subject to applicable grace periods) may be deferred until the Extended Due for Payment Date, as described in Condition 6(a) (Final redemption). In such case, such deferral will occur automatically if the Issuer fails to pay the Final Redemption Amount of the relevant Series of Covered Bonds on their Final Maturity Date (subject to applicable grace periods) and if the Guaranteed Amounts equal to the Final Redemption Amount in respect of such Series of Covered Bonds are not paid in full by the LLP by the Extension Determination Date (for example, because the LLP has insufficient moneys to pay in full the Guaranteed Amounts corresponding to the Final Redemption Amount in respect of the relevant Series of Covered Bonds after payment of higher ranking amounts and taking into account amounts ranking pari passu in the Guarantee Priority of Payments). To the extent that the LLP has received a Notice to Pay in sufficient time and has sufficient moneys to pay in part the Final Redemption Amount, such partial payment shall be made by the LLP on any Interest Payment Date up to and including the relevant Extended Due for Payment Date as described in Condition 6(a) (Final redemption). Interest will continue to accrue and be payable on the unpaid amount up to the Extended Due for Payment Date in accordance with Condition 4 (Interest) and the LLP will make payments of Guaranteed Amounts constituting Scheduled Interest on each relevant Original Due for Payment Date and Extended Due for Payment Date. See "Terms and Conditions of the Covered Bonds".</t>
  </si>
  <si>
    <t>Current LTV is the Mortgage Account Balance of a Mortgage Account as at the Cut Off Date divided by the value of the Mortgaged Property securing that Mortgage Account at the same date. Non-indexed LTV is the Mortgage Account Balance of a Mortgage Account as of the Cut Off Date divided by the value of the Mortgaged Property securing that Mortgage Account at the time of inclusion into the cover pool. Indexed LTV is the Mortgage Account Balance of a Mortgage Account as of the Cut Off Date divided by the indexed value of the Mortgaged Property securing that Mortgage Account as of the same date (calculated using the Halifax House Price Index).</t>
  </si>
  <si>
    <t>The Seller has not revalued any of the Mortgaged Properties since the date of the origination of the related Mortgage Account, other than in respect of a Mortgaged Property of a related Borrower that has remortgaged its property or to which the Seller has made a Further Advance.</t>
  </si>
  <si>
    <t>All mortgages and re-mortgages require an independent valuation which may be desktop, physical or AVM depending on the the Seller's lending criteria at the time of origination. Transactions that fall outside of the Seller's thresholds using AVM will be subject to a desktop or physical valuation.</t>
  </si>
  <si>
    <t>Valuations are performed at the time of origination or at the any time of an application for remortgage or a further loan advance.</t>
  </si>
  <si>
    <t>All mortgages are for residential housing.</t>
  </si>
  <si>
    <t>Interest rate risk and currency risk are addressed with interest rate swaps and cross-currency swaps, respectively.</t>
  </si>
  <si>
    <t>Non-performing loans are those which are greater than 90 days in arrears.</t>
  </si>
  <si>
    <t>549300XP222MV7P3CC54</t>
  </si>
  <si>
    <t>HSBC Bank PLC / Lloyds Bank PLC</t>
  </si>
  <si>
    <t>CSC Global</t>
  </si>
  <si>
    <t>PWC</t>
  </si>
  <si>
    <t xml:space="preserve">Asset and liability  </t>
  </si>
  <si>
    <t xml:space="preserve">BanK of Montreal </t>
  </si>
  <si>
    <t>NQQ6HPCNCCU6TUTQYE16</t>
  </si>
  <si>
    <t>Covered Bond FX</t>
  </si>
  <si>
    <t>Reporting Date: [31/03/26]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</si>
</sst>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Calibri"/>
      <family val="2"/>
      <scheme val="minor"/>
    </font>
    <font>
      <sz val="11"/>
      <color theme="1"/>
      <name val="Calibri"/>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Calibri"/>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Calibri"/>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6">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6" fillId="0" borderId="0" xfId="1" applyNumberFormat="1" applyFont="1" applyAlignment="1" applyProtection="1">
      <alignment horizontal="center" vertical="center" wrapText="1"/>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10" fontId="36" fillId="0" borderId="0" xfId="1"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9" sqref="A9"/>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Footer>&amp;L_x000D_&amp;1#&amp;"Calibri"&amp;11&amp;K000000 Controlled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5" x14ac:dyDescent="0.25"/>
  <sheetData/>
  <pageMargins left="0.7" right="0.7" top="0.75" bottom="0.75" header="0.3" footer="0.3"/>
  <headerFooter>
    <oddFooter>&amp;L_x000D_&amp;1#&amp;"Calibri"&amp;11&amp;K000000 Controlled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9" zoomScale="75" zoomScaleNormal="75" workbookViewId="0">
      <selection activeCell="F93" sqref="F93"/>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5" t="s">
        <v>2062</v>
      </c>
      <c r="B1" s="275"/>
    </row>
    <row r="2" spans="1:13" ht="31.5" x14ac:dyDescent="0.25">
      <c r="A2" s="1" t="s">
        <v>2063</v>
      </c>
      <c r="B2" s="1"/>
      <c r="C2" s="73"/>
      <c r="D2" s="73"/>
      <c r="E2" s="73"/>
      <c r="F2" s="22" t="s">
        <v>266</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267</v>
      </c>
      <c r="C4" s="147" t="s">
        <v>452</v>
      </c>
      <c r="D4" s="77"/>
      <c r="E4" s="77"/>
      <c r="F4" s="73"/>
      <c r="G4" s="73"/>
      <c r="H4" s="73"/>
      <c r="I4" s="201"/>
      <c r="J4" s="201"/>
      <c r="L4" s="73"/>
      <c r="M4" s="73"/>
    </row>
    <row r="5" spans="1:13" ht="15.75" thickBot="1" x14ac:dyDescent="0.3">
      <c r="H5" s="73"/>
      <c r="I5" s="201"/>
      <c r="L5" s="73"/>
      <c r="M5" s="73"/>
    </row>
    <row r="6" spans="1:13" ht="18.75" x14ac:dyDescent="0.25">
      <c r="A6" s="79"/>
      <c r="B6" s="80" t="s">
        <v>2064</v>
      </c>
      <c r="C6" s="79"/>
      <c r="E6" s="81"/>
      <c r="F6" s="81"/>
      <c r="G6" s="81"/>
      <c r="H6" s="73"/>
      <c r="I6" s="201"/>
      <c r="L6" s="73"/>
      <c r="M6" s="73"/>
    </row>
    <row r="7" spans="1:13" x14ac:dyDescent="0.25">
      <c r="B7" s="82" t="s">
        <v>2065</v>
      </c>
      <c r="H7" s="73"/>
      <c r="I7" s="201"/>
      <c r="L7" s="73"/>
      <c r="M7" s="73"/>
    </row>
    <row r="8" spans="1:13" x14ac:dyDescent="0.25">
      <c r="B8" s="82" t="s">
        <v>2066</v>
      </c>
      <c r="H8" s="73"/>
      <c r="I8" s="201"/>
      <c r="L8" s="73"/>
      <c r="M8" s="73"/>
    </row>
    <row r="9" spans="1:13" ht="15.75" thickBot="1" x14ac:dyDescent="0.3">
      <c r="B9" s="84" t="s">
        <v>2067</v>
      </c>
      <c r="H9" s="73"/>
      <c r="L9" s="73"/>
      <c r="M9" s="73"/>
    </row>
    <row r="10" spans="1:13" x14ac:dyDescent="0.25">
      <c r="B10" s="85"/>
      <c r="H10" s="73"/>
      <c r="I10" s="202"/>
      <c r="L10" s="73"/>
      <c r="M10" s="73"/>
    </row>
    <row r="11" spans="1:13" x14ac:dyDescent="0.25">
      <c r="B11" s="85"/>
      <c r="H11" s="73"/>
      <c r="I11" s="202"/>
      <c r="L11" s="73"/>
      <c r="M11" s="73"/>
    </row>
    <row r="12" spans="1:13" ht="37.5" x14ac:dyDescent="0.25">
      <c r="A12" s="86" t="s">
        <v>277</v>
      </c>
      <c r="B12" s="86" t="s">
        <v>2068</v>
      </c>
      <c r="C12" s="87"/>
      <c r="D12" s="87"/>
      <c r="E12" s="87"/>
      <c r="F12" s="87"/>
      <c r="G12" s="87"/>
      <c r="H12" s="73"/>
      <c r="L12" s="73"/>
      <c r="M12" s="73"/>
    </row>
    <row r="13" spans="1:13" ht="15" customHeight="1" x14ac:dyDescent="0.25">
      <c r="A13" s="98"/>
      <c r="B13" s="99" t="s">
        <v>2069</v>
      </c>
      <c r="C13" s="98" t="s">
        <v>2070</v>
      </c>
      <c r="D13" s="98" t="s">
        <v>2071</v>
      </c>
      <c r="E13" s="100"/>
      <c r="F13" s="101"/>
      <c r="G13" s="101"/>
      <c r="H13" s="73"/>
      <c r="L13" s="73"/>
      <c r="M13" s="73"/>
    </row>
    <row r="14" spans="1:13" x14ac:dyDescent="0.25">
      <c r="A14" s="89" t="s">
        <v>2072</v>
      </c>
      <c r="B14" s="102" t="s">
        <v>2073</v>
      </c>
      <c r="C14" s="251" t="s">
        <v>2045</v>
      </c>
      <c r="D14" s="251" t="s">
        <v>2045</v>
      </c>
      <c r="E14" s="81"/>
      <c r="F14" s="81"/>
      <c r="G14" s="81"/>
      <c r="H14" s="73"/>
      <c r="L14" s="73"/>
      <c r="M14" s="73"/>
    </row>
    <row r="15" spans="1:13" x14ac:dyDescent="0.25">
      <c r="A15" s="89" t="s">
        <v>2074</v>
      </c>
      <c r="B15" s="102" t="s">
        <v>751</v>
      </c>
      <c r="C15" s="95" t="s">
        <v>3058</v>
      </c>
      <c r="D15" s="95" t="s">
        <v>3110</v>
      </c>
      <c r="E15" s="81"/>
      <c r="F15" s="81"/>
      <c r="G15" s="81"/>
      <c r="H15" s="73"/>
      <c r="L15" s="73"/>
      <c r="M15" s="73"/>
    </row>
    <row r="16" spans="1:13" x14ac:dyDescent="0.25">
      <c r="A16" s="89" t="s">
        <v>2075</v>
      </c>
      <c r="B16" s="102" t="s">
        <v>2076</v>
      </c>
      <c r="C16" s="95" t="s">
        <v>2045</v>
      </c>
      <c r="D16" s="95" t="s">
        <v>2045</v>
      </c>
      <c r="E16" s="81"/>
      <c r="F16" s="81"/>
      <c r="G16" s="81"/>
      <c r="H16" s="73"/>
      <c r="L16" s="73"/>
      <c r="M16" s="73"/>
    </row>
    <row r="17" spans="1:13" x14ac:dyDescent="0.25">
      <c r="A17" s="89" t="s">
        <v>2077</v>
      </c>
      <c r="B17" s="102" t="s">
        <v>2078</v>
      </c>
      <c r="C17" s="95" t="s">
        <v>2045</v>
      </c>
      <c r="D17" s="95" t="s">
        <v>2045</v>
      </c>
      <c r="E17" s="81"/>
      <c r="F17" s="81"/>
      <c r="G17" s="81"/>
      <c r="H17" s="73"/>
      <c r="L17" s="73"/>
      <c r="M17" s="73"/>
    </row>
    <row r="18" spans="1:13" x14ac:dyDescent="0.25">
      <c r="A18" s="89" t="s">
        <v>2079</v>
      </c>
      <c r="B18" s="102" t="s">
        <v>2080</v>
      </c>
      <c r="C18" s="95" t="s">
        <v>3058</v>
      </c>
      <c r="D18" s="95" t="s">
        <v>3110</v>
      </c>
      <c r="E18" s="81"/>
      <c r="F18" s="81"/>
      <c r="G18" s="81"/>
      <c r="H18" s="73"/>
      <c r="L18" s="73"/>
      <c r="M18" s="73"/>
    </row>
    <row r="19" spans="1:13" x14ac:dyDescent="0.25">
      <c r="A19" s="89" t="s">
        <v>2081</v>
      </c>
      <c r="B19" s="102" t="s">
        <v>2082</v>
      </c>
      <c r="C19" s="95" t="s">
        <v>2045</v>
      </c>
      <c r="D19" s="95" t="s">
        <v>2045</v>
      </c>
      <c r="E19" s="81"/>
      <c r="F19" s="81"/>
      <c r="G19" s="81"/>
      <c r="H19" s="73"/>
      <c r="L19" s="73"/>
      <c r="M19" s="73"/>
    </row>
    <row r="20" spans="1:13" x14ac:dyDescent="0.25">
      <c r="A20" s="89" t="s">
        <v>2083</v>
      </c>
      <c r="B20" s="102" t="s">
        <v>2084</v>
      </c>
      <c r="C20" s="95" t="s">
        <v>3111</v>
      </c>
      <c r="D20" s="95"/>
      <c r="E20" s="81"/>
      <c r="F20" s="81"/>
      <c r="G20" s="81"/>
      <c r="H20" s="73"/>
      <c r="L20" s="73"/>
      <c r="M20" s="73"/>
    </row>
    <row r="21" spans="1:13" x14ac:dyDescent="0.25">
      <c r="A21" s="89" t="s">
        <v>2085</v>
      </c>
      <c r="B21" s="102" t="s">
        <v>2086</v>
      </c>
      <c r="C21" s="95" t="s">
        <v>2045</v>
      </c>
      <c r="D21" s="95" t="s">
        <v>2045</v>
      </c>
      <c r="E21" s="81"/>
      <c r="F21" s="81"/>
      <c r="G21" s="81"/>
      <c r="H21" s="73"/>
      <c r="L21" s="73"/>
      <c r="M21" s="73"/>
    </row>
    <row r="22" spans="1:13" x14ac:dyDescent="0.25">
      <c r="A22" s="89" t="s">
        <v>2087</v>
      </c>
      <c r="B22" s="102" t="s">
        <v>2088</v>
      </c>
      <c r="C22" s="95" t="s">
        <v>2045</v>
      </c>
      <c r="D22" s="95" t="s">
        <v>2045</v>
      </c>
      <c r="E22" s="81"/>
      <c r="F22" s="81"/>
      <c r="G22" s="81"/>
      <c r="H22" s="73"/>
      <c r="L22" s="73"/>
      <c r="M22" s="73"/>
    </row>
    <row r="23" spans="1:13" x14ac:dyDescent="0.25">
      <c r="A23" s="89" t="s">
        <v>2089</v>
      </c>
      <c r="B23" s="102" t="s">
        <v>2090</v>
      </c>
      <c r="C23" s="95" t="s">
        <v>3112</v>
      </c>
      <c r="D23" s="95"/>
      <c r="E23" s="81"/>
      <c r="F23" s="81"/>
      <c r="G23" s="81"/>
      <c r="H23" s="73"/>
      <c r="L23" s="73"/>
      <c r="M23" s="73"/>
    </row>
    <row r="24" spans="1:13" x14ac:dyDescent="0.25">
      <c r="A24" s="89" t="s">
        <v>2091</v>
      </c>
      <c r="B24" s="102" t="s">
        <v>2092</v>
      </c>
      <c r="C24" s="95" t="s">
        <v>3113</v>
      </c>
      <c r="D24" s="95"/>
      <c r="E24" s="81"/>
      <c r="F24" s="81"/>
      <c r="G24" s="81"/>
      <c r="H24" s="73"/>
      <c r="L24" s="73"/>
      <c r="M24" s="73"/>
    </row>
    <row r="25" spans="1:13" outlineLevel="1" x14ac:dyDescent="0.25">
      <c r="A25" s="89" t="s">
        <v>2093</v>
      </c>
      <c r="B25" s="109" t="s">
        <v>2094</v>
      </c>
      <c r="C25" s="95"/>
      <c r="D25" s="95"/>
      <c r="E25" s="81"/>
      <c r="F25" s="81"/>
      <c r="G25" s="81"/>
      <c r="H25" s="73"/>
      <c r="L25" s="73"/>
      <c r="M25" s="73"/>
    </row>
    <row r="26" spans="1:13" outlineLevel="1" x14ac:dyDescent="0.25">
      <c r="A26" s="89" t="s">
        <v>2095</v>
      </c>
      <c r="B26" s="203"/>
      <c r="C26" s="95"/>
      <c r="D26" s="95"/>
      <c r="E26" s="81"/>
      <c r="F26" s="81"/>
      <c r="G26" s="81"/>
      <c r="H26" s="73"/>
      <c r="L26" s="73"/>
      <c r="M26" s="73"/>
    </row>
    <row r="27" spans="1:13" outlineLevel="1" x14ac:dyDescent="0.25">
      <c r="A27" s="89" t="s">
        <v>2096</v>
      </c>
      <c r="B27" s="203"/>
      <c r="C27" s="95"/>
      <c r="D27" s="95"/>
      <c r="E27" s="81"/>
      <c r="F27" s="81"/>
      <c r="G27" s="81"/>
      <c r="H27" s="73"/>
      <c r="L27" s="73"/>
      <c r="M27" s="73"/>
    </row>
    <row r="28" spans="1:13" outlineLevel="1" x14ac:dyDescent="0.25">
      <c r="A28" s="89" t="s">
        <v>2097</v>
      </c>
      <c r="B28" s="203"/>
      <c r="C28" s="95"/>
      <c r="D28" s="95"/>
      <c r="E28" s="81"/>
      <c r="F28" s="81"/>
      <c r="G28" s="81"/>
      <c r="H28" s="73"/>
      <c r="L28" s="73"/>
      <c r="M28" s="73"/>
    </row>
    <row r="29" spans="1:13" outlineLevel="1" x14ac:dyDescent="0.25">
      <c r="A29" s="89" t="s">
        <v>2098</v>
      </c>
      <c r="B29" s="203"/>
      <c r="C29" s="95"/>
      <c r="D29" s="95"/>
      <c r="E29" s="81"/>
      <c r="F29" s="81"/>
      <c r="G29" s="81"/>
      <c r="H29" s="73"/>
      <c r="L29" s="73"/>
      <c r="M29" s="73"/>
    </row>
    <row r="30" spans="1:13" outlineLevel="1" x14ac:dyDescent="0.25">
      <c r="A30" s="89" t="s">
        <v>2099</v>
      </c>
      <c r="B30" s="203"/>
      <c r="C30" s="95"/>
      <c r="D30" s="95"/>
      <c r="E30" s="81"/>
      <c r="F30" s="81"/>
      <c r="G30" s="81"/>
      <c r="H30" s="73"/>
      <c r="L30" s="73"/>
      <c r="M30" s="73"/>
    </row>
    <row r="31" spans="1:13" outlineLevel="1" x14ac:dyDescent="0.25">
      <c r="A31" s="89" t="s">
        <v>2100</v>
      </c>
      <c r="B31" s="203"/>
      <c r="C31" s="95"/>
      <c r="D31" s="95"/>
      <c r="E31" s="81"/>
      <c r="F31" s="81"/>
      <c r="G31" s="81"/>
      <c r="H31" s="73"/>
      <c r="L31" s="73"/>
      <c r="M31" s="73"/>
    </row>
    <row r="32" spans="1:13" outlineLevel="1" x14ac:dyDescent="0.25">
      <c r="A32" s="89" t="s">
        <v>2101</v>
      </c>
      <c r="B32" s="203"/>
      <c r="C32" s="95"/>
      <c r="D32" s="95"/>
      <c r="E32" s="81"/>
      <c r="F32" s="81"/>
      <c r="G32" s="81"/>
      <c r="H32" s="73"/>
      <c r="L32" s="73"/>
      <c r="M32" s="73"/>
    </row>
    <row r="33" spans="1:13" ht="18.75" x14ac:dyDescent="0.25">
      <c r="A33" s="87"/>
      <c r="B33" s="86" t="s">
        <v>2066</v>
      </c>
      <c r="C33" s="87"/>
      <c r="D33" s="87"/>
      <c r="E33" s="87"/>
      <c r="F33" s="87"/>
      <c r="G33" s="87"/>
      <c r="H33" s="73"/>
      <c r="L33" s="73"/>
      <c r="M33" s="73"/>
    </row>
    <row r="34" spans="1:13" ht="15" customHeight="1" x14ac:dyDescent="0.25">
      <c r="A34" s="98"/>
      <c r="B34" s="99" t="s">
        <v>2102</v>
      </c>
      <c r="C34" s="98" t="s">
        <v>2103</v>
      </c>
      <c r="D34" s="98" t="s">
        <v>2071</v>
      </c>
      <c r="E34" s="98" t="s">
        <v>2104</v>
      </c>
      <c r="F34" s="101"/>
      <c r="G34" s="101"/>
      <c r="H34" s="73"/>
      <c r="L34" s="73"/>
      <c r="M34" s="73"/>
    </row>
    <row r="35" spans="1:13" x14ac:dyDescent="0.25">
      <c r="A35" s="89" t="s">
        <v>2105</v>
      </c>
      <c r="B35" s="251" t="s">
        <v>3058</v>
      </c>
      <c r="C35" s="251" t="s">
        <v>2045</v>
      </c>
      <c r="D35" s="251" t="s">
        <v>3110</v>
      </c>
      <c r="E35" s="251" t="s">
        <v>3114</v>
      </c>
      <c r="F35" s="204"/>
      <c r="G35" s="204"/>
      <c r="H35" s="73"/>
      <c r="L35" s="73"/>
      <c r="M35" s="73"/>
    </row>
    <row r="36" spans="1:13" x14ac:dyDescent="0.25">
      <c r="A36" s="89" t="s">
        <v>2106</v>
      </c>
      <c r="B36" s="197" t="s">
        <v>3115</v>
      </c>
      <c r="C36" s="95" t="s">
        <v>2045</v>
      </c>
      <c r="D36" s="95" t="s">
        <v>3116</v>
      </c>
      <c r="E36" s="95" t="s">
        <v>3117</v>
      </c>
      <c r="H36" s="73"/>
      <c r="L36" s="73"/>
      <c r="M36" s="73"/>
    </row>
    <row r="37" spans="1:13" x14ac:dyDescent="0.25">
      <c r="A37" s="89" t="s">
        <v>2107</v>
      </c>
      <c r="B37" s="197" t="s">
        <v>2108</v>
      </c>
      <c r="C37" s="95" t="s">
        <v>280</v>
      </c>
      <c r="D37" s="95" t="s">
        <v>280</v>
      </c>
      <c r="E37" s="95" t="s">
        <v>280</v>
      </c>
      <c r="H37" s="73"/>
      <c r="L37" s="73"/>
      <c r="M37" s="73"/>
    </row>
    <row r="38" spans="1:13" x14ac:dyDescent="0.25">
      <c r="A38" s="89" t="s">
        <v>2109</v>
      </c>
      <c r="B38" s="197" t="s">
        <v>2110</v>
      </c>
      <c r="C38" s="95" t="s">
        <v>280</v>
      </c>
      <c r="D38" s="95" t="s">
        <v>280</v>
      </c>
      <c r="E38" s="95" t="s">
        <v>280</v>
      </c>
      <c r="H38" s="73"/>
      <c r="L38" s="73"/>
      <c r="M38" s="73"/>
    </row>
    <row r="39" spans="1:13" x14ac:dyDescent="0.25">
      <c r="A39" s="89" t="s">
        <v>2111</v>
      </c>
      <c r="B39" s="197" t="s">
        <v>2112</v>
      </c>
      <c r="C39" s="95" t="s">
        <v>280</v>
      </c>
      <c r="D39" s="95" t="s">
        <v>280</v>
      </c>
      <c r="E39" s="95" t="s">
        <v>280</v>
      </c>
      <c r="H39" s="73"/>
      <c r="L39" s="73"/>
      <c r="M39" s="73"/>
    </row>
    <row r="40" spans="1:13" x14ac:dyDescent="0.25">
      <c r="A40" s="89" t="s">
        <v>2113</v>
      </c>
      <c r="B40" s="197" t="s">
        <v>2114</v>
      </c>
      <c r="C40" s="95" t="s">
        <v>280</v>
      </c>
      <c r="D40" s="95" t="s">
        <v>280</v>
      </c>
      <c r="E40" s="95" t="s">
        <v>280</v>
      </c>
      <c r="H40" s="73"/>
      <c r="L40" s="73"/>
      <c r="M40" s="73"/>
    </row>
    <row r="41" spans="1:13" x14ac:dyDescent="0.25">
      <c r="A41" s="89" t="s">
        <v>2115</v>
      </c>
      <c r="B41" s="197" t="s">
        <v>2116</v>
      </c>
      <c r="C41" s="95" t="s">
        <v>280</v>
      </c>
      <c r="D41" s="95" t="s">
        <v>280</v>
      </c>
      <c r="E41" s="95" t="s">
        <v>280</v>
      </c>
      <c r="H41" s="73"/>
      <c r="L41" s="73"/>
      <c r="M41" s="73"/>
    </row>
    <row r="42" spans="1:13" x14ac:dyDescent="0.25">
      <c r="A42" s="89" t="s">
        <v>2117</v>
      </c>
      <c r="B42" s="197" t="s">
        <v>2118</v>
      </c>
      <c r="C42" s="95" t="s">
        <v>280</v>
      </c>
      <c r="D42" s="95" t="s">
        <v>280</v>
      </c>
      <c r="E42" s="95" t="s">
        <v>280</v>
      </c>
      <c r="H42" s="73"/>
      <c r="L42" s="73"/>
      <c r="M42" s="73"/>
    </row>
    <row r="43" spans="1:13" x14ac:dyDescent="0.25">
      <c r="A43" s="89" t="s">
        <v>2119</v>
      </c>
      <c r="B43" s="197" t="s">
        <v>2120</v>
      </c>
      <c r="C43" s="95" t="s">
        <v>280</v>
      </c>
      <c r="D43" s="95" t="s">
        <v>280</v>
      </c>
      <c r="E43" s="95" t="s">
        <v>280</v>
      </c>
      <c r="H43" s="73"/>
      <c r="L43" s="73"/>
      <c r="M43" s="73"/>
    </row>
    <row r="44" spans="1:13" x14ac:dyDescent="0.25">
      <c r="A44" s="89" t="s">
        <v>2121</v>
      </c>
      <c r="B44" s="197" t="s">
        <v>2122</v>
      </c>
      <c r="C44" s="95" t="s">
        <v>280</v>
      </c>
      <c r="D44" s="95" t="s">
        <v>280</v>
      </c>
      <c r="E44" s="95" t="s">
        <v>280</v>
      </c>
      <c r="H44" s="73"/>
      <c r="L44" s="73"/>
      <c r="M44" s="73"/>
    </row>
    <row r="45" spans="1:13" x14ac:dyDescent="0.25">
      <c r="A45" s="89" t="s">
        <v>2123</v>
      </c>
      <c r="B45" s="197" t="s">
        <v>2124</v>
      </c>
      <c r="C45" s="95" t="s">
        <v>280</v>
      </c>
      <c r="D45" s="95" t="s">
        <v>280</v>
      </c>
      <c r="E45" s="95" t="s">
        <v>280</v>
      </c>
      <c r="H45" s="73"/>
      <c r="L45" s="73"/>
      <c r="M45" s="73"/>
    </row>
    <row r="46" spans="1:13" x14ac:dyDescent="0.25">
      <c r="A46" s="89" t="s">
        <v>2125</v>
      </c>
      <c r="B46" s="197" t="s">
        <v>2126</v>
      </c>
      <c r="C46" s="95" t="s">
        <v>280</v>
      </c>
      <c r="D46" s="95" t="s">
        <v>280</v>
      </c>
      <c r="E46" s="95" t="s">
        <v>280</v>
      </c>
      <c r="H46" s="73"/>
      <c r="L46" s="73"/>
      <c r="M46" s="73"/>
    </row>
    <row r="47" spans="1:13" x14ac:dyDescent="0.25">
      <c r="A47" s="89" t="s">
        <v>2127</v>
      </c>
      <c r="B47" s="197" t="s">
        <v>2128</v>
      </c>
      <c r="C47" s="95" t="s">
        <v>280</v>
      </c>
      <c r="D47" s="95" t="s">
        <v>280</v>
      </c>
      <c r="E47" s="95" t="s">
        <v>280</v>
      </c>
      <c r="H47" s="73"/>
      <c r="L47" s="73"/>
      <c r="M47" s="73"/>
    </row>
    <row r="48" spans="1:13" x14ac:dyDescent="0.25">
      <c r="A48" s="89" t="s">
        <v>2129</v>
      </c>
      <c r="B48" s="197" t="s">
        <v>2130</v>
      </c>
      <c r="C48" s="95" t="s">
        <v>280</v>
      </c>
      <c r="D48" s="95" t="s">
        <v>280</v>
      </c>
      <c r="E48" s="95" t="s">
        <v>280</v>
      </c>
      <c r="H48" s="73"/>
      <c r="L48" s="73"/>
      <c r="M48" s="73"/>
    </row>
    <row r="49" spans="1:13" x14ac:dyDescent="0.25">
      <c r="A49" s="89" t="s">
        <v>2131</v>
      </c>
      <c r="B49" s="197" t="s">
        <v>2132</v>
      </c>
      <c r="C49" s="95" t="s">
        <v>280</v>
      </c>
      <c r="D49" s="95" t="s">
        <v>280</v>
      </c>
      <c r="E49" s="95" t="s">
        <v>280</v>
      </c>
      <c r="H49" s="73"/>
      <c r="L49" s="73"/>
      <c r="M49" s="73"/>
    </row>
    <row r="50" spans="1:13" x14ac:dyDescent="0.25">
      <c r="A50" s="89" t="s">
        <v>2133</v>
      </c>
      <c r="B50" s="197" t="s">
        <v>2134</v>
      </c>
      <c r="C50" s="95" t="s">
        <v>280</v>
      </c>
      <c r="D50" s="95" t="s">
        <v>280</v>
      </c>
      <c r="E50" s="95" t="s">
        <v>280</v>
      </c>
      <c r="H50" s="73"/>
      <c r="L50" s="73"/>
      <c r="M50" s="73"/>
    </row>
    <row r="51" spans="1:13" x14ac:dyDescent="0.25">
      <c r="A51" s="89" t="s">
        <v>2135</v>
      </c>
      <c r="B51" s="197" t="s">
        <v>2136</v>
      </c>
      <c r="C51" s="95" t="s">
        <v>280</v>
      </c>
      <c r="D51" s="95" t="s">
        <v>280</v>
      </c>
      <c r="E51" s="95" t="s">
        <v>280</v>
      </c>
      <c r="H51" s="73"/>
      <c r="L51" s="73"/>
      <c r="M51" s="73"/>
    </row>
    <row r="52" spans="1:13" x14ac:dyDescent="0.25">
      <c r="A52" s="89" t="s">
        <v>2137</v>
      </c>
      <c r="B52" s="197" t="s">
        <v>2138</v>
      </c>
      <c r="C52" s="95" t="s">
        <v>280</v>
      </c>
      <c r="D52" s="95" t="s">
        <v>280</v>
      </c>
      <c r="E52" s="95" t="s">
        <v>280</v>
      </c>
      <c r="H52" s="73"/>
      <c r="L52" s="73"/>
      <c r="M52" s="73"/>
    </row>
    <row r="53" spans="1:13" x14ac:dyDescent="0.25">
      <c r="A53" s="89" t="s">
        <v>2139</v>
      </c>
      <c r="B53" s="197" t="s">
        <v>2140</v>
      </c>
      <c r="C53" s="95" t="s">
        <v>280</v>
      </c>
      <c r="D53" s="95" t="s">
        <v>280</v>
      </c>
      <c r="E53" s="95" t="s">
        <v>280</v>
      </c>
      <c r="H53" s="73"/>
      <c r="L53" s="73"/>
      <c r="M53" s="73"/>
    </row>
    <row r="54" spans="1:13" x14ac:dyDescent="0.25">
      <c r="A54" s="89" t="s">
        <v>2141</v>
      </c>
      <c r="B54" s="197" t="s">
        <v>2142</v>
      </c>
      <c r="C54" s="95" t="s">
        <v>280</v>
      </c>
      <c r="D54" s="95" t="s">
        <v>280</v>
      </c>
      <c r="E54" s="95" t="s">
        <v>280</v>
      </c>
      <c r="H54" s="73"/>
      <c r="L54" s="73"/>
      <c r="M54" s="73"/>
    </row>
    <row r="55" spans="1:13" x14ac:dyDescent="0.25">
      <c r="A55" s="89" t="s">
        <v>2143</v>
      </c>
      <c r="B55" s="197" t="s">
        <v>2144</v>
      </c>
      <c r="C55" s="95" t="s">
        <v>280</v>
      </c>
      <c r="D55" s="95" t="s">
        <v>280</v>
      </c>
      <c r="E55" s="95" t="s">
        <v>280</v>
      </c>
      <c r="H55" s="73"/>
      <c r="L55" s="73"/>
      <c r="M55" s="73"/>
    </row>
    <row r="56" spans="1:13" x14ac:dyDescent="0.25">
      <c r="A56" s="89" t="s">
        <v>2145</v>
      </c>
      <c r="B56" s="197" t="s">
        <v>2146</v>
      </c>
      <c r="C56" s="95" t="s">
        <v>280</v>
      </c>
      <c r="D56" s="95" t="s">
        <v>280</v>
      </c>
      <c r="E56" s="95" t="s">
        <v>280</v>
      </c>
      <c r="H56" s="73"/>
      <c r="L56" s="73"/>
      <c r="M56" s="73"/>
    </row>
    <row r="57" spans="1:13" x14ac:dyDescent="0.25">
      <c r="A57" s="89" t="s">
        <v>2147</v>
      </c>
      <c r="B57" s="197" t="s">
        <v>2148</v>
      </c>
      <c r="C57" s="95" t="s">
        <v>280</v>
      </c>
      <c r="D57" s="95" t="s">
        <v>280</v>
      </c>
      <c r="E57" s="95" t="s">
        <v>280</v>
      </c>
      <c r="H57" s="73"/>
      <c r="L57" s="73"/>
      <c r="M57" s="73"/>
    </row>
    <row r="58" spans="1:13" x14ac:dyDescent="0.25">
      <c r="A58" s="89" t="s">
        <v>2149</v>
      </c>
      <c r="B58" s="197" t="s">
        <v>2150</v>
      </c>
      <c r="C58" s="95" t="s">
        <v>280</v>
      </c>
      <c r="D58" s="95" t="s">
        <v>280</v>
      </c>
      <c r="E58" s="95" t="s">
        <v>280</v>
      </c>
      <c r="H58" s="73"/>
      <c r="L58" s="73"/>
      <c r="M58" s="73"/>
    </row>
    <row r="59" spans="1:13" x14ac:dyDescent="0.25">
      <c r="A59" s="89" t="s">
        <v>2151</v>
      </c>
      <c r="B59" s="197" t="s">
        <v>2152</v>
      </c>
      <c r="C59" s="95" t="s">
        <v>280</v>
      </c>
      <c r="D59" s="95" t="s">
        <v>280</v>
      </c>
      <c r="E59" s="95" t="s">
        <v>280</v>
      </c>
      <c r="H59" s="73"/>
      <c r="L59" s="73"/>
      <c r="M59" s="73"/>
    </row>
    <row r="60" spans="1:13" outlineLevel="1" x14ac:dyDescent="0.25">
      <c r="A60" s="89" t="s">
        <v>2153</v>
      </c>
      <c r="B60" s="93"/>
      <c r="E60" s="93"/>
      <c r="F60" s="93"/>
      <c r="G60" s="93"/>
      <c r="H60" s="73"/>
      <c r="L60" s="73"/>
      <c r="M60" s="73"/>
    </row>
    <row r="61" spans="1:13" outlineLevel="1" x14ac:dyDescent="0.25">
      <c r="A61" s="89" t="s">
        <v>2154</v>
      </c>
      <c r="B61" s="93"/>
      <c r="E61" s="93"/>
      <c r="F61" s="93"/>
      <c r="G61" s="93"/>
      <c r="H61" s="73"/>
      <c r="L61" s="73"/>
      <c r="M61" s="73"/>
    </row>
    <row r="62" spans="1:13" outlineLevel="1" x14ac:dyDescent="0.25">
      <c r="A62" s="89" t="s">
        <v>2155</v>
      </c>
      <c r="B62" s="93"/>
      <c r="E62" s="93"/>
      <c r="F62" s="93"/>
      <c r="G62" s="93"/>
      <c r="H62" s="73"/>
      <c r="L62" s="73"/>
      <c r="M62" s="73"/>
    </row>
    <row r="63" spans="1:13" outlineLevel="1" x14ac:dyDescent="0.25">
      <c r="A63" s="89" t="s">
        <v>2156</v>
      </c>
      <c r="B63" s="93"/>
      <c r="E63" s="93"/>
      <c r="F63" s="93"/>
      <c r="G63" s="93"/>
      <c r="H63" s="73"/>
      <c r="L63" s="73"/>
      <c r="M63" s="73"/>
    </row>
    <row r="64" spans="1:13" outlineLevel="1" x14ac:dyDescent="0.25">
      <c r="A64" s="89" t="s">
        <v>2157</v>
      </c>
      <c r="B64" s="93"/>
      <c r="E64" s="93"/>
      <c r="F64" s="93"/>
      <c r="G64" s="93"/>
      <c r="H64" s="73"/>
      <c r="L64" s="73"/>
      <c r="M64" s="73"/>
    </row>
    <row r="65" spans="1:14" outlineLevel="1" x14ac:dyDescent="0.25">
      <c r="A65" s="89" t="s">
        <v>2158</v>
      </c>
      <c r="B65" s="93"/>
      <c r="E65" s="93"/>
      <c r="F65" s="93"/>
      <c r="G65" s="93"/>
      <c r="H65" s="73"/>
      <c r="L65" s="73"/>
      <c r="M65" s="73"/>
    </row>
    <row r="66" spans="1:14" outlineLevel="1" x14ac:dyDescent="0.25">
      <c r="A66" s="89" t="s">
        <v>2159</v>
      </c>
      <c r="B66" s="93"/>
      <c r="E66" s="93"/>
      <c r="F66" s="93"/>
      <c r="G66" s="93"/>
      <c r="H66" s="73"/>
      <c r="L66" s="73"/>
      <c r="M66" s="73"/>
    </row>
    <row r="67" spans="1:14" outlineLevel="1" x14ac:dyDescent="0.25">
      <c r="A67" s="89" t="s">
        <v>2160</v>
      </c>
      <c r="B67" s="93"/>
      <c r="E67" s="93"/>
      <c r="F67" s="93"/>
      <c r="G67" s="93"/>
      <c r="H67" s="73"/>
      <c r="L67" s="73"/>
      <c r="M67" s="73"/>
    </row>
    <row r="68" spans="1:14" outlineLevel="1" x14ac:dyDescent="0.25">
      <c r="A68" s="89" t="s">
        <v>2161</v>
      </c>
      <c r="B68" s="93"/>
      <c r="E68" s="93"/>
      <c r="F68" s="93"/>
      <c r="G68" s="93"/>
      <c r="H68" s="73"/>
      <c r="L68" s="73"/>
      <c r="M68" s="73"/>
    </row>
    <row r="69" spans="1:14" outlineLevel="1" x14ac:dyDescent="0.25">
      <c r="A69" s="89" t="s">
        <v>2162</v>
      </c>
      <c r="B69" s="93"/>
      <c r="E69" s="93"/>
      <c r="F69" s="93"/>
      <c r="G69" s="93"/>
      <c r="H69" s="73"/>
      <c r="L69" s="73"/>
      <c r="M69" s="73"/>
    </row>
    <row r="70" spans="1:14" outlineLevel="1" x14ac:dyDescent="0.25">
      <c r="A70" s="89" t="s">
        <v>2163</v>
      </c>
      <c r="B70" s="93"/>
      <c r="E70" s="93"/>
      <c r="F70" s="93"/>
      <c r="G70" s="93"/>
      <c r="H70" s="73"/>
      <c r="L70" s="73"/>
      <c r="M70" s="73"/>
    </row>
    <row r="71" spans="1:14" outlineLevel="1" x14ac:dyDescent="0.25">
      <c r="A71" s="89" t="s">
        <v>2164</v>
      </c>
      <c r="B71" s="93"/>
      <c r="E71" s="93"/>
      <c r="F71" s="93"/>
      <c r="G71" s="93"/>
      <c r="H71" s="73"/>
      <c r="L71" s="73"/>
      <c r="M71" s="73"/>
    </row>
    <row r="72" spans="1:14" outlineLevel="1" x14ac:dyDescent="0.25">
      <c r="A72" s="89" t="s">
        <v>2165</v>
      </c>
      <c r="B72" s="93"/>
      <c r="E72" s="93"/>
      <c r="F72" s="93"/>
      <c r="G72" s="93"/>
      <c r="H72" s="73"/>
      <c r="L72" s="73"/>
      <c r="M72" s="73"/>
    </row>
    <row r="73" spans="1:14" ht="18.75" x14ac:dyDescent="0.25">
      <c r="A73" s="87"/>
      <c r="B73" s="86" t="s">
        <v>2067</v>
      </c>
      <c r="C73" s="87"/>
      <c r="D73" s="87"/>
      <c r="E73" s="87"/>
      <c r="F73" s="87"/>
      <c r="G73" s="87"/>
      <c r="H73" s="73"/>
    </row>
    <row r="74" spans="1:14" ht="15" customHeight="1" x14ac:dyDescent="0.25">
      <c r="A74" s="98"/>
      <c r="B74" s="99" t="s">
        <v>1539</v>
      </c>
      <c r="C74" s="98" t="s">
        <v>2166</v>
      </c>
      <c r="D74" s="98" t="s">
        <v>2167</v>
      </c>
      <c r="E74" s="101" t="s">
        <v>2168</v>
      </c>
      <c r="F74" s="101" t="s">
        <v>2169</v>
      </c>
      <c r="G74" s="98" t="s">
        <v>2170</v>
      </c>
      <c r="H74" s="74"/>
      <c r="I74" s="74"/>
      <c r="J74" s="74"/>
      <c r="K74" s="74"/>
      <c r="L74" s="74"/>
      <c r="M74" s="74"/>
      <c r="N74" s="74"/>
    </row>
    <row r="75" spans="1:14" x14ac:dyDescent="0.25">
      <c r="A75" s="89" t="s">
        <v>2171</v>
      </c>
      <c r="B75" s="89" t="s">
        <v>2172</v>
      </c>
      <c r="C75" s="234">
        <v>5.4265378721559712</v>
      </c>
      <c r="D75" s="234" t="s">
        <v>2045</v>
      </c>
      <c r="E75" s="234" t="s">
        <v>2045</v>
      </c>
      <c r="F75" s="234" t="s">
        <v>2045</v>
      </c>
      <c r="G75" s="234">
        <f>SUM(C75:F75)</f>
        <v>5.4265378721559712</v>
      </c>
      <c r="H75" s="73"/>
    </row>
    <row r="76" spans="1:14" x14ac:dyDescent="0.25">
      <c r="A76" s="89" t="s">
        <v>2173</v>
      </c>
      <c r="B76" s="89" t="s">
        <v>2174</v>
      </c>
      <c r="C76" s="234">
        <v>20.647319366756967</v>
      </c>
      <c r="D76" s="234" t="s">
        <v>2045</v>
      </c>
      <c r="E76" s="234" t="s">
        <v>2045</v>
      </c>
      <c r="F76" s="234" t="s">
        <v>2045</v>
      </c>
      <c r="G76" s="234">
        <f>SUM(C76:F76)</f>
        <v>20.647319366756967</v>
      </c>
    </row>
    <row r="77" spans="1:14" ht="60" outlineLevel="1" x14ac:dyDescent="0.25">
      <c r="A77" s="89" t="s">
        <v>2175</v>
      </c>
      <c r="G77" s="89" t="s">
        <v>2176</v>
      </c>
      <c r="H77" s="73"/>
    </row>
    <row r="78" spans="1:14" outlineLevel="1" x14ac:dyDescent="0.25">
      <c r="A78" s="89" t="s">
        <v>2177</v>
      </c>
      <c r="H78" s="73"/>
    </row>
    <row r="79" spans="1:14" outlineLevel="1" x14ac:dyDescent="0.25">
      <c r="A79" s="89" t="s">
        <v>2178</v>
      </c>
      <c r="H79" s="73"/>
    </row>
    <row r="80" spans="1:14" outlineLevel="1" x14ac:dyDescent="0.25">
      <c r="A80" s="89" t="s">
        <v>2179</v>
      </c>
      <c r="H80" s="73"/>
    </row>
    <row r="81" spans="1:8" x14ac:dyDescent="0.25">
      <c r="A81" s="98"/>
      <c r="B81" s="99" t="s">
        <v>2180</v>
      </c>
      <c r="C81" s="98" t="s">
        <v>839</v>
      </c>
      <c r="D81" s="98" t="s">
        <v>840</v>
      </c>
      <c r="E81" s="101" t="s">
        <v>1551</v>
      </c>
      <c r="F81" s="101" t="s">
        <v>1737</v>
      </c>
      <c r="G81" s="101" t="s">
        <v>2181</v>
      </c>
      <c r="H81" s="73"/>
    </row>
    <row r="82" spans="1:8" x14ac:dyDescent="0.25">
      <c r="A82" s="89" t="s">
        <v>2182</v>
      </c>
      <c r="B82" s="89" t="s">
        <v>2183</v>
      </c>
      <c r="C82" s="263">
        <v>1.6899221265614653E-3</v>
      </c>
      <c r="D82" s="260">
        <v>0</v>
      </c>
      <c r="E82" s="260">
        <v>0</v>
      </c>
      <c r="F82" s="260">
        <v>0</v>
      </c>
      <c r="G82" s="260">
        <v>0</v>
      </c>
      <c r="H82" s="73"/>
    </row>
    <row r="83" spans="1:8" x14ac:dyDescent="0.25">
      <c r="A83" s="89" t="s">
        <v>2184</v>
      </c>
      <c r="B83" s="89" t="s">
        <v>2185</v>
      </c>
      <c r="C83" s="263">
        <v>1.5529014135970221E-3</v>
      </c>
      <c r="D83" s="260">
        <v>0</v>
      </c>
      <c r="E83" s="260">
        <v>0</v>
      </c>
      <c r="F83" s="260">
        <v>0</v>
      </c>
      <c r="G83" s="260">
        <v>0</v>
      </c>
      <c r="H83" s="73"/>
    </row>
    <row r="84" spans="1:8" x14ac:dyDescent="0.25">
      <c r="A84" s="89" t="s">
        <v>2186</v>
      </c>
      <c r="B84" s="89" t="s">
        <v>2187</v>
      </c>
      <c r="C84" s="263">
        <v>7.7645070679851103E-4</v>
      </c>
      <c r="D84" s="260">
        <v>0</v>
      </c>
      <c r="E84" s="260">
        <v>0</v>
      </c>
      <c r="F84" s="260">
        <v>0</v>
      </c>
      <c r="G84" s="260">
        <v>0</v>
      </c>
      <c r="H84" s="73"/>
    </row>
    <row r="85" spans="1:8" x14ac:dyDescent="0.25">
      <c r="A85" s="89" t="s">
        <v>2188</v>
      </c>
      <c r="B85" s="89" t="s">
        <v>2189</v>
      </c>
      <c r="C85" s="263">
        <v>1.0276553472333234E-3</v>
      </c>
      <c r="D85" s="260">
        <v>0</v>
      </c>
      <c r="E85" s="260">
        <v>0</v>
      </c>
      <c r="F85" s="260">
        <v>0</v>
      </c>
      <c r="G85" s="260">
        <v>0</v>
      </c>
      <c r="H85" s="73"/>
    </row>
    <row r="86" spans="1:8" x14ac:dyDescent="0.25">
      <c r="A86" s="89" t="s">
        <v>2190</v>
      </c>
      <c r="B86" s="89" t="s">
        <v>2191</v>
      </c>
      <c r="C86" s="263">
        <v>1.1875128456918403E-3</v>
      </c>
      <c r="D86" s="260">
        <v>0</v>
      </c>
      <c r="E86" s="260">
        <v>0</v>
      </c>
      <c r="F86" s="260">
        <v>0</v>
      </c>
      <c r="G86" s="260">
        <v>0</v>
      </c>
      <c r="H86" s="73"/>
    </row>
    <row r="87" spans="1:8" outlineLevel="1" x14ac:dyDescent="0.25">
      <c r="A87" s="89" t="s">
        <v>2192</v>
      </c>
      <c r="H87" s="73"/>
    </row>
    <row r="88" spans="1:8" outlineLevel="1" x14ac:dyDescent="0.25">
      <c r="A88" s="89" t="s">
        <v>2193</v>
      </c>
      <c r="H88" s="73"/>
    </row>
    <row r="89" spans="1:8" outlineLevel="1" x14ac:dyDescent="0.25">
      <c r="A89" s="89" t="s">
        <v>2194</v>
      </c>
      <c r="H89" s="73"/>
    </row>
    <row r="90" spans="1:8" outlineLevel="1" x14ac:dyDescent="0.25">
      <c r="A90" s="89" t="s">
        <v>2195</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headerFooter>
    <oddFooter>&amp;L_x000D_&amp;1#&amp;"Calibri"&amp;11&amp;K000000 Controlled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2196</v>
      </c>
      <c r="B1" s="1"/>
      <c r="C1" s="73"/>
      <c r="D1" s="73"/>
      <c r="E1" s="73"/>
      <c r="F1" s="22" t="s">
        <v>266</v>
      </c>
      <c r="G1" s="120"/>
    </row>
    <row r="2" spans="1:7" ht="15.75" thickBot="1" x14ac:dyDescent="0.3">
      <c r="A2" s="73"/>
      <c r="B2" s="75"/>
      <c r="C2" s="75"/>
      <c r="D2" s="73"/>
      <c r="E2" s="73"/>
      <c r="F2" s="73"/>
      <c r="G2" s="73"/>
    </row>
    <row r="3" spans="1:7" ht="19.5" thickBot="1" x14ac:dyDescent="0.3">
      <c r="A3" s="77"/>
      <c r="B3" s="78" t="s">
        <v>267</v>
      </c>
      <c r="C3" s="147" t="s">
        <v>268</v>
      </c>
      <c r="D3" s="77"/>
      <c r="E3" s="77"/>
      <c r="F3" s="73"/>
      <c r="G3" s="73"/>
    </row>
    <row r="4" spans="1:7" x14ac:dyDescent="0.25">
      <c r="A4" s="76"/>
      <c r="B4" s="76"/>
      <c r="C4" s="76"/>
      <c r="D4" s="76"/>
      <c r="E4" s="76"/>
      <c r="F4" s="73"/>
      <c r="G4" s="73"/>
    </row>
    <row r="5" spans="1:7" ht="18.75" x14ac:dyDescent="0.25">
      <c r="A5" s="79"/>
      <c r="B5" s="277" t="s">
        <v>2197</v>
      </c>
      <c r="C5" s="278"/>
      <c r="D5" s="76"/>
      <c r="E5" s="81"/>
      <c r="F5" s="73"/>
      <c r="G5" s="73"/>
    </row>
    <row r="6" spans="1:7" x14ac:dyDescent="0.25">
      <c r="A6" s="205"/>
      <c r="B6" s="279" t="s">
        <v>2198</v>
      </c>
      <c r="C6" s="279"/>
      <c r="D6" s="206"/>
      <c r="E6" s="76"/>
      <c r="F6" s="73"/>
      <c r="G6" s="73"/>
    </row>
    <row r="7" spans="1:7" x14ac:dyDescent="0.25">
      <c r="A7" s="76"/>
      <c r="B7" s="280" t="s">
        <v>2199</v>
      </c>
      <c r="C7" s="281"/>
      <c r="D7" s="206"/>
      <c r="E7" s="76"/>
      <c r="F7" s="73"/>
      <c r="G7" s="73"/>
    </row>
    <row r="8" spans="1:7" x14ac:dyDescent="0.25">
      <c r="A8" s="76"/>
      <c r="B8" s="282" t="s">
        <v>2200</v>
      </c>
      <c r="C8" s="283"/>
      <c r="D8" s="206"/>
      <c r="E8" s="76"/>
      <c r="F8" s="73"/>
      <c r="G8" s="73"/>
    </row>
    <row r="9" spans="1:7" ht="15.75" thickBot="1" x14ac:dyDescent="0.3">
      <c r="A9" s="76"/>
      <c r="B9" s="284" t="s">
        <v>2201</v>
      </c>
      <c r="C9" s="285"/>
      <c r="D9" s="76"/>
      <c r="E9" s="76"/>
      <c r="F9" s="76"/>
      <c r="G9" s="76"/>
    </row>
    <row r="10" spans="1:7" x14ac:dyDescent="0.25">
      <c r="A10" s="76"/>
      <c r="B10" s="207"/>
      <c r="C10" s="208"/>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6" t="s">
        <v>2198</v>
      </c>
      <c r="C13" s="276"/>
      <c r="D13" s="86"/>
      <c r="E13" s="86"/>
      <c r="F13" s="86"/>
      <c r="G13" s="86"/>
    </row>
    <row r="14" spans="1:7" x14ac:dyDescent="0.25">
      <c r="A14" s="98"/>
      <c r="B14" s="98" t="s">
        <v>2202</v>
      </c>
      <c r="C14" s="98" t="s">
        <v>316</v>
      </c>
      <c r="D14" s="98" t="s">
        <v>2203</v>
      </c>
      <c r="E14" s="98"/>
      <c r="F14" s="98" t="s">
        <v>2204</v>
      </c>
      <c r="G14" s="98" t="s">
        <v>2205</v>
      </c>
    </row>
    <row r="15" spans="1:7" x14ac:dyDescent="0.25">
      <c r="A15" s="89" t="s">
        <v>2206</v>
      </c>
      <c r="B15" s="138" t="s">
        <v>2207</v>
      </c>
      <c r="C15" s="209" t="s">
        <v>280</v>
      </c>
      <c r="D15" s="210" t="s">
        <v>280</v>
      </c>
      <c r="F15" s="111" t="str">
        <f>IF(OR('B1. HTT Mortgage Assets'!$C$15=0,C15="[For completion]"),"",C15/'B1. HTT Mortgage Assets'!$C$15)</f>
        <v/>
      </c>
      <c r="G15" s="111" t="str">
        <f>IF(OR('B1. HTT Mortgage Assets'!$F$28=0,D15="[For completion]"),"",D15/'B1. HTT Mortgage Assets'!$F$28)</f>
        <v/>
      </c>
    </row>
    <row r="16" spans="1:7" x14ac:dyDescent="0.25">
      <c r="A16" s="89" t="s">
        <v>2208</v>
      </c>
      <c r="B16" s="102" t="s">
        <v>2209</v>
      </c>
      <c r="C16" s="209" t="s">
        <v>280</v>
      </c>
      <c r="D16" s="210" t="s">
        <v>280</v>
      </c>
      <c r="F16" s="111" t="str">
        <f>IF(OR('B1. HTT Mortgage Assets'!$C$15=0,C16="[For completion]"),"",C16/'B1. HTT Mortgage Assets'!$C$15)</f>
        <v/>
      </c>
      <c r="G16" s="111" t="str">
        <f>IF(OR('B1. HTT Mortgage Assets'!$F$28=0,D16="[For completion]"),"",D16/'B1. HTT Mortgage Assets'!$F$28)</f>
        <v/>
      </c>
    </row>
    <row r="17" spans="1:7" x14ac:dyDescent="0.25">
      <c r="A17" s="89" t="s">
        <v>2210</v>
      </c>
      <c r="B17" s="102" t="s">
        <v>2211</v>
      </c>
      <c r="C17" s="209" t="s">
        <v>280</v>
      </c>
      <c r="D17" s="210" t="s">
        <v>280</v>
      </c>
      <c r="F17" s="111" t="str">
        <f>IF(OR('B1. HTT Mortgage Assets'!$C$15=0,C17="[For completion]"),"",C17/'B1. HTT Mortgage Assets'!$C$15)</f>
        <v/>
      </c>
      <c r="G17" s="111" t="str">
        <f>IF(OR('B1. HTT Mortgage Assets'!$F$28=0,D17="[For completion]"),"",D17/'B1. HTT Mortgage Assets'!$F$28)</f>
        <v/>
      </c>
    </row>
    <row r="18" spans="1:7" x14ac:dyDescent="0.25">
      <c r="A18" s="89" t="s">
        <v>2212</v>
      </c>
      <c r="B18" s="102" t="s">
        <v>2213</v>
      </c>
      <c r="C18" s="114">
        <f>SUM(C15:C17)</f>
        <v>0</v>
      </c>
      <c r="D18" s="172">
        <f>SUM(D15:D17)</f>
        <v>0</v>
      </c>
      <c r="F18" s="111">
        <f>SUM(F15:F17)</f>
        <v>0</v>
      </c>
      <c r="G18" s="111">
        <f>SUM(G15:G17)</f>
        <v>0</v>
      </c>
    </row>
    <row r="19" spans="1:7" x14ac:dyDescent="0.25">
      <c r="A19" s="102" t="s">
        <v>2214</v>
      </c>
      <c r="B19" s="145" t="s">
        <v>2215</v>
      </c>
      <c r="C19" s="197" t="s">
        <v>280</v>
      </c>
      <c r="D19" s="197"/>
      <c r="F19" s="197"/>
      <c r="G19" s="197"/>
    </row>
    <row r="20" spans="1:7" x14ac:dyDescent="0.25">
      <c r="A20" s="102" t="s">
        <v>2216</v>
      </c>
      <c r="B20" s="211" t="s">
        <v>359</v>
      </c>
      <c r="C20" s="197"/>
      <c r="D20" s="197"/>
      <c r="F20" s="197"/>
      <c r="G20" s="197"/>
    </row>
    <row r="21" spans="1:7" x14ac:dyDescent="0.25">
      <c r="A21" s="102" t="s">
        <v>2217</v>
      </c>
      <c r="B21" s="211" t="s">
        <v>359</v>
      </c>
      <c r="C21" s="197"/>
      <c r="D21" s="197"/>
      <c r="F21" s="197"/>
      <c r="G21" s="197"/>
    </row>
    <row r="22" spans="1:7" x14ac:dyDescent="0.25">
      <c r="A22" s="102" t="s">
        <v>2218</v>
      </c>
      <c r="B22" s="211" t="s">
        <v>359</v>
      </c>
      <c r="C22" s="197"/>
      <c r="D22" s="197"/>
      <c r="F22" s="197"/>
      <c r="G22" s="197"/>
    </row>
    <row r="23" spans="1:7" x14ac:dyDescent="0.25">
      <c r="A23" s="102" t="s">
        <v>2219</v>
      </c>
      <c r="B23" s="211" t="s">
        <v>359</v>
      </c>
      <c r="C23" s="197"/>
      <c r="D23" s="197"/>
      <c r="F23" s="197"/>
      <c r="G23" s="197"/>
    </row>
    <row r="24" spans="1:7" ht="18.75" x14ac:dyDescent="0.25">
      <c r="A24" s="86"/>
      <c r="B24" s="276" t="s">
        <v>2199</v>
      </c>
      <c r="C24" s="276"/>
      <c r="D24" s="86"/>
      <c r="E24" s="86"/>
      <c r="F24" s="86"/>
      <c r="G24" s="86"/>
    </row>
    <row r="25" spans="1:7" x14ac:dyDescent="0.25">
      <c r="A25" s="98"/>
      <c r="B25" s="98" t="s">
        <v>2220</v>
      </c>
      <c r="C25" s="98" t="s">
        <v>316</v>
      </c>
      <c r="D25" s="98"/>
      <c r="E25" s="98"/>
      <c r="F25" s="98" t="s">
        <v>2221</v>
      </c>
      <c r="G25" s="98"/>
    </row>
    <row r="26" spans="1:7" x14ac:dyDescent="0.25">
      <c r="A26" s="89" t="s">
        <v>2222</v>
      </c>
      <c r="B26" s="89" t="s">
        <v>806</v>
      </c>
      <c r="C26" s="176" t="s">
        <v>280</v>
      </c>
      <c r="D26" s="176"/>
      <c r="E26" s="76"/>
      <c r="F26" s="111" t="str">
        <f>IF($C$29=0,"",IF(C26="[For completion]","",C26/$C$29))</f>
        <v/>
      </c>
      <c r="G26" s="194"/>
    </row>
    <row r="27" spans="1:7" x14ac:dyDescent="0.25">
      <c r="A27" s="89" t="s">
        <v>2223</v>
      </c>
      <c r="B27" s="89" t="s">
        <v>808</v>
      </c>
      <c r="C27" s="176" t="s">
        <v>280</v>
      </c>
      <c r="D27" s="176"/>
      <c r="E27" s="76"/>
      <c r="F27" s="111" t="str">
        <f>IF($C$29=0,"",IF(C27="[For completion]","",C27/$C$29))</f>
        <v/>
      </c>
      <c r="G27" s="194"/>
    </row>
    <row r="28" spans="1:7" x14ac:dyDescent="0.25">
      <c r="A28" s="89" t="s">
        <v>2224</v>
      </c>
      <c r="B28" s="89" t="s">
        <v>355</v>
      </c>
      <c r="C28" s="176" t="s">
        <v>280</v>
      </c>
      <c r="D28" s="176"/>
      <c r="E28" s="76"/>
      <c r="F28" s="111" t="str">
        <f>IF($C$29=0,"",IF(C28="[For completion]","",C28/$C$29))</f>
        <v/>
      </c>
      <c r="G28" s="194"/>
    </row>
    <row r="29" spans="1:7" x14ac:dyDescent="0.25">
      <c r="A29" s="89" t="s">
        <v>2225</v>
      </c>
      <c r="B29" s="152" t="s">
        <v>357</v>
      </c>
      <c r="C29" s="129">
        <f>SUM(C26:C28)</f>
        <v>0</v>
      </c>
      <c r="D29" s="76"/>
      <c r="E29" s="76"/>
      <c r="F29" s="153">
        <f>SUM(F26:F28)</f>
        <v>0</v>
      </c>
      <c r="G29" s="194"/>
    </row>
    <row r="30" spans="1:7" x14ac:dyDescent="0.25">
      <c r="A30" s="89" t="s">
        <v>2226</v>
      </c>
      <c r="B30" s="154" t="s">
        <v>814</v>
      </c>
      <c r="C30" s="176"/>
      <c r="D30" s="95"/>
      <c r="E30" s="76"/>
      <c r="F30" s="111" t="str">
        <f>IF($C$29=0,"",IF(C30="[For completion]","",C30/$C$29))</f>
        <v/>
      </c>
      <c r="G30" s="194"/>
    </row>
    <row r="31" spans="1:7" x14ac:dyDescent="0.25">
      <c r="A31" s="89" t="s">
        <v>2227</v>
      </c>
      <c r="B31" s="154" t="s">
        <v>2228</v>
      </c>
      <c r="C31" s="176"/>
      <c r="D31" s="95"/>
      <c r="E31" s="76"/>
      <c r="F31" s="111" t="str">
        <f t="shared" ref="F31:F39" si="0">IF($C$29=0,"",IF(C31="[For completion]","",C31/$C$29))</f>
        <v/>
      </c>
      <c r="G31" s="252"/>
    </row>
    <row r="32" spans="1:7" x14ac:dyDescent="0.25">
      <c r="A32" s="89" t="s">
        <v>2229</v>
      </c>
      <c r="B32" s="154" t="s">
        <v>2230</v>
      </c>
      <c r="C32" s="176"/>
      <c r="D32" s="95"/>
      <c r="E32" s="76"/>
      <c r="F32" s="111" t="str">
        <f>IF($C$29=0,"",IF(C32="[For completion]","",C32/$C$29))</f>
        <v/>
      </c>
      <c r="G32" s="252"/>
    </row>
    <row r="33" spans="1:7" x14ac:dyDescent="0.25">
      <c r="A33" s="89" t="s">
        <v>2231</v>
      </c>
      <c r="B33" s="154" t="s">
        <v>2232</v>
      </c>
      <c r="C33" s="176"/>
      <c r="D33" s="95"/>
      <c r="E33" s="76"/>
      <c r="F33" s="111" t="str">
        <f t="shared" si="0"/>
        <v/>
      </c>
      <c r="G33" s="252"/>
    </row>
    <row r="34" spans="1:7" x14ac:dyDescent="0.25">
      <c r="A34" s="89" t="s">
        <v>2233</v>
      </c>
      <c r="B34" s="154" t="s">
        <v>2234</v>
      </c>
      <c r="C34" s="176"/>
      <c r="D34" s="95"/>
      <c r="E34" s="76"/>
      <c r="F34" s="111" t="str">
        <f t="shared" si="0"/>
        <v/>
      </c>
      <c r="G34" s="252"/>
    </row>
    <row r="35" spans="1:7" x14ac:dyDescent="0.25">
      <c r="A35" s="89" t="s">
        <v>2235</v>
      </c>
      <c r="B35" s="154" t="s">
        <v>2236</v>
      </c>
      <c r="C35" s="176"/>
      <c r="D35" s="95"/>
      <c r="E35" s="76"/>
      <c r="F35" s="111" t="str">
        <f t="shared" si="0"/>
        <v/>
      </c>
      <c r="G35" s="252"/>
    </row>
    <row r="36" spans="1:7" x14ac:dyDescent="0.25">
      <c r="A36" s="89" t="s">
        <v>2237</v>
      </c>
      <c r="B36" s="154" t="s">
        <v>2238</v>
      </c>
      <c r="C36" s="176"/>
      <c r="D36" s="95"/>
      <c r="E36" s="76"/>
      <c r="F36" s="111" t="str">
        <f t="shared" si="0"/>
        <v/>
      </c>
      <c r="G36" s="252"/>
    </row>
    <row r="37" spans="1:7" x14ac:dyDescent="0.25">
      <c r="A37" s="89" t="s">
        <v>2239</v>
      </c>
      <c r="B37" s="154" t="s">
        <v>2240</v>
      </c>
      <c r="C37" s="176"/>
      <c r="D37" s="95"/>
      <c r="E37" s="76"/>
      <c r="F37" s="111" t="str">
        <f t="shared" si="0"/>
        <v/>
      </c>
      <c r="G37" s="252"/>
    </row>
    <row r="38" spans="1:7" x14ac:dyDescent="0.25">
      <c r="A38" s="89" t="s">
        <v>2241</v>
      </c>
      <c r="B38" s="154" t="s">
        <v>2242</v>
      </c>
      <c r="C38" s="176"/>
      <c r="D38" s="95"/>
      <c r="F38" s="111" t="str">
        <f t="shared" si="0"/>
        <v/>
      </c>
      <c r="G38" s="252"/>
    </row>
    <row r="39" spans="1:7" x14ac:dyDescent="0.25">
      <c r="A39" s="89" t="s">
        <v>2243</v>
      </c>
      <c r="B39" s="212" t="s">
        <v>2244</v>
      </c>
      <c r="C39" s="176"/>
      <c r="D39" s="95"/>
      <c r="F39" s="111" t="str">
        <f t="shared" si="0"/>
        <v/>
      </c>
      <c r="G39" s="197"/>
    </row>
    <row r="40" spans="1:7" x14ac:dyDescent="0.25">
      <c r="A40" s="89" t="s">
        <v>2245</v>
      </c>
      <c r="B40" s="211" t="s">
        <v>359</v>
      </c>
      <c r="C40" s="213"/>
      <c r="D40" s="248"/>
      <c r="F40" s="93"/>
      <c r="G40" s="93"/>
    </row>
    <row r="41" spans="1:7" x14ac:dyDescent="0.25">
      <c r="A41" s="89" t="s">
        <v>2246</v>
      </c>
      <c r="B41" s="211" t="s">
        <v>359</v>
      </c>
      <c r="C41" s="213"/>
      <c r="D41" s="248"/>
      <c r="E41" s="74"/>
      <c r="F41" s="93"/>
      <c r="G41" s="93"/>
    </row>
    <row r="42" spans="1:7" x14ac:dyDescent="0.25">
      <c r="A42" s="89" t="s">
        <v>2247</v>
      </c>
      <c r="B42" s="211" t="s">
        <v>359</v>
      </c>
      <c r="C42" s="213"/>
      <c r="D42" s="248"/>
      <c r="E42" s="74"/>
      <c r="F42" s="93"/>
      <c r="G42" s="93"/>
    </row>
    <row r="43" spans="1:7" x14ac:dyDescent="0.25">
      <c r="A43" s="89" t="s">
        <v>2248</v>
      </c>
      <c r="B43" s="211" t="s">
        <v>359</v>
      </c>
      <c r="C43" s="213"/>
      <c r="D43" s="248"/>
      <c r="E43" s="74"/>
      <c r="F43" s="93"/>
      <c r="G43" s="93"/>
    </row>
    <row r="44" spans="1:7" x14ac:dyDescent="0.25">
      <c r="A44" s="89" t="s">
        <v>2249</v>
      </c>
      <c r="B44" s="211" t="s">
        <v>359</v>
      </c>
      <c r="C44" s="213"/>
      <c r="D44" s="248"/>
      <c r="E44" s="74"/>
      <c r="F44" s="93"/>
      <c r="G44" s="93"/>
    </row>
    <row r="45" spans="1:7" x14ac:dyDescent="0.25">
      <c r="A45" s="89" t="s">
        <v>2250</v>
      </c>
      <c r="B45" s="211" t="s">
        <v>359</v>
      </c>
      <c r="C45" s="213"/>
      <c r="D45" s="248"/>
      <c r="E45" s="74"/>
      <c r="F45" s="93"/>
      <c r="G45" s="93"/>
    </row>
    <row r="46" spans="1:7" x14ac:dyDescent="0.25">
      <c r="A46" s="89" t="s">
        <v>2251</v>
      </c>
      <c r="B46" s="211" t="s">
        <v>359</v>
      </c>
      <c r="C46" s="213"/>
      <c r="D46" s="248"/>
      <c r="E46" s="74"/>
      <c r="F46" s="93"/>
    </row>
    <row r="47" spans="1:7" x14ac:dyDescent="0.25">
      <c r="A47" s="89" t="s">
        <v>2252</v>
      </c>
      <c r="B47" s="211" t="s">
        <v>359</v>
      </c>
      <c r="C47" s="213"/>
      <c r="D47" s="248"/>
      <c r="E47" s="74"/>
      <c r="F47" s="93"/>
    </row>
    <row r="48" spans="1:7" x14ac:dyDescent="0.25">
      <c r="A48" s="98"/>
      <c r="B48" s="98" t="s">
        <v>824</v>
      </c>
      <c r="C48" s="98" t="s">
        <v>825</v>
      </c>
      <c r="D48" s="98" t="s">
        <v>826</v>
      </c>
      <c r="E48" s="98"/>
      <c r="F48" s="98" t="s">
        <v>2253</v>
      </c>
      <c r="G48" s="98"/>
    </row>
    <row r="49" spans="1:7" x14ac:dyDescent="0.25">
      <c r="A49" s="89" t="s">
        <v>2254</v>
      </c>
      <c r="B49" s="89" t="s">
        <v>2255</v>
      </c>
      <c r="C49" s="214" t="s">
        <v>280</v>
      </c>
      <c r="D49" s="214" t="s">
        <v>280</v>
      </c>
      <c r="E49" s="76"/>
      <c r="F49" s="215" t="str">
        <f>IF(AND(C49="[For completion]",D49="[For completion]"),"[For completion]",SUM(C49:D49))</f>
        <v>[For completion]</v>
      </c>
      <c r="G49" s="197"/>
    </row>
    <row r="50" spans="1:7" x14ac:dyDescent="0.25">
      <c r="A50" s="89" t="s">
        <v>2256</v>
      </c>
      <c r="B50" s="216" t="s">
        <v>831</v>
      </c>
      <c r="C50" s="95"/>
      <c r="D50" s="95"/>
      <c r="E50" s="76"/>
      <c r="F50" s="95"/>
      <c r="G50" s="197"/>
    </row>
    <row r="51" spans="1:7" x14ac:dyDescent="0.25">
      <c r="A51" s="89" t="s">
        <v>2257</v>
      </c>
      <c r="B51" s="216" t="s">
        <v>833</v>
      </c>
      <c r="C51" s="95"/>
      <c r="D51" s="95"/>
      <c r="E51" s="76"/>
      <c r="F51" s="95"/>
      <c r="G51" s="197"/>
    </row>
    <row r="52" spans="1:7" x14ac:dyDescent="0.25">
      <c r="A52" s="89" t="s">
        <v>2258</v>
      </c>
      <c r="B52" s="91"/>
      <c r="C52" s="76"/>
      <c r="D52" s="76"/>
      <c r="E52" s="76"/>
      <c r="F52" s="76"/>
      <c r="G52" s="93"/>
    </row>
    <row r="53" spans="1:7" x14ac:dyDescent="0.25">
      <c r="A53" s="89" t="s">
        <v>2259</v>
      </c>
      <c r="B53" s="91"/>
      <c r="C53" s="76"/>
      <c r="D53" s="76"/>
      <c r="E53" s="76"/>
      <c r="F53" s="76"/>
      <c r="G53" s="93"/>
    </row>
    <row r="54" spans="1:7" x14ac:dyDescent="0.25">
      <c r="A54" s="89" t="s">
        <v>2260</v>
      </c>
      <c r="B54" s="91"/>
      <c r="C54" s="76"/>
      <c r="D54" s="95"/>
      <c r="E54" s="76"/>
      <c r="F54" s="76"/>
      <c r="G54" s="93"/>
    </row>
    <row r="55" spans="1:7" x14ac:dyDescent="0.25">
      <c r="A55" s="89" t="s">
        <v>2261</v>
      </c>
      <c r="B55" s="91"/>
      <c r="C55" s="76"/>
      <c r="D55" s="76"/>
      <c r="E55" s="76"/>
      <c r="F55" s="76"/>
      <c r="G55" s="93"/>
    </row>
    <row r="56" spans="1:7" x14ac:dyDescent="0.25">
      <c r="A56" s="98"/>
      <c r="B56" s="98" t="s">
        <v>838</v>
      </c>
      <c r="C56" s="98" t="s">
        <v>839</v>
      </c>
      <c r="D56" s="98" t="s">
        <v>840</v>
      </c>
      <c r="E56" s="98"/>
      <c r="F56" s="98" t="s">
        <v>2262</v>
      </c>
      <c r="G56" s="98"/>
    </row>
    <row r="57" spans="1:7" x14ac:dyDescent="0.25">
      <c r="A57" s="89" t="s">
        <v>2263</v>
      </c>
      <c r="B57" s="89" t="s">
        <v>842</v>
      </c>
      <c r="C57" s="164" t="s">
        <v>280</v>
      </c>
      <c r="D57" s="164" t="s">
        <v>280</v>
      </c>
      <c r="E57" s="159"/>
      <c r="F57" s="215" t="s">
        <v>280</v>
      </c>
      <c r="G57" s="197"/>
    </row>
    <row r="58" spans="1:7" x14ac:dyDescent="0.25">
      <c r="A58" s="89" t="s">
        <v>2264</v>
      </c>
      <c r="B58" s="76"/>
      <c r="C58" s="158"/>
      <c r="D58" s="158"/>
      <c r="E58" s="159"/>
      <c r="F58" s="158"/>
      <c r="G58" s="93"/>
    </row>
    <row r="59" spans="1:7" x14ac:dyDescent="0.25">
      <c r="A59" s="89" t="s">
        <v>2265</v>
      </c>
      <c r="B59" s="76"/>
      <c r="C59" s="158"/>
      <c r="D59" s="158"/>
      <c r="E59" s="159"/>
      <c r="F59" s="158"/>
      <c r="G59" s="93"/>
    </row>
    <row r="60" spans="1:7" x14ac:dyDescent="0.25">
      <c r="A60" s="89" t="s">
        <v>2266</v>
      </c>
      <c r="B60" s="76"/>
      <c r="C60" s="158"/>
      <c r="D60" s="158"/>
      <c r="E60" s="159"/>
      <c r="F60" s="158"/>
      <c r="G60" s="93"/>
    </row>
    <row r="61" spans="1:7" x14ac:dyDescent="0.25">
      <c r="A61" s="89" t="s">
        <v>2267</v>
      </c>
      <c r="B61" s="76"/>
      <c r="C61" s="158"/>
      <c r="D61" s="158"/>
      <c r="E61" s="159"/>
      <c r="F61" s="158"/>
      <c r="G61" s="93"/>
    </row>
    <row r="62" spans="1:7" x14ac:dyDescent="0.25">
      <c r="A62" s="89" t="s">
        <v>2268</v>
      </c>
      <c r="B62" s="76"/>
      <c r="C62" s="158"/>
      <c r="D62" s="158"/>
      <c r="E62" s="159"/>
      <c r="F62" s="158"/>
      <c r="G62" s="93"/>
    </row>
    <row r="63" spans="1:7" x14ac:dyDescent="0.25">
      <c r="A63" s="89" t="s">
        <v>2269</v>
      </c>
      <c r="B63" s="76"/>
      <c r="C63" s="158"/>
      <c r="D63" s="158"/>
      <c r="E63" s="159"/>
      <c r="F63" s="158"/>
      <c r="G63" s="93"/>
    </row>
    <row r="64" spans="1:7" x14ac:dyDescent="0.25">
      <c r="A64" s="98"/>
      <c r="B64" s="98" t="s">
        <v>849</v>
      </c>
      <c r="C64" s="98" t="s">
        <v>839</v>
      </c>
      <c r="D64" s="98" t="s">
        <v>840</v>
      </c>
      <c r="E64" s="98"/>
      <c r="F64" s="98" t="s">
        <v>2262</v>
      </c>
      <c r="G64" s="98"/>
    </row>
    <row r="65" spans="1:7" x14ac:dyDescent="0.25">
      <c r="A65" s="89" t="s">
        <v>2270</v>
      </c>
      <c r="B65" s="161" t="s">
        <v>851</v>
      </c>
      <c r="C65" s="162">
        <f>SUM(C66:C92)</f>
        <v>0</v>
      </c>
      <c r="D65" s="162">
        <f>SUM(D66:D92)</f>
        <v>0</v>
      </c>
      <c r="E65" s="158"/>
      <c r="F65" s="162">
        <f>SUM(F66:F92)</f>
        <v>0</v>
      </c>
      <c r="G65" s="93"/>
    </row>
    <row r="66" spans="1:7" x14ac:dyDescent="0.25">
      <c r="A66" s="89" t="s">
        <v>2271</v>
      </c>
      <c r="B66" s="89" t="s">
        <v>853</v>
      </c>
      <c r="C66" s="164" t="s">
        <v>280</v>
      </c>
      <c r="D66" s="164" t="s">
        <v>280</v>
      </c>
      <c r="E66" s="158"/>
      <c r="F66" s="164" t="s">
        <v>280</v>
      </c>
      <c r="G66" s="93"/>
    </row>
    <row r="67" spans="1:7" x14ac:dyDescent="0.25">
      <c r="A67" s="89" t="s">
        <v>2272</v>
      </c>
      <c r="B67" s="89" t="s">
        <v>855</v>
      </c>
      <c r="C67" s="164" t="s">
        <v>280</v>
      </c>
      <c r="D67" s="164" t="s">
        <v>280</v>
      </c>
      <c r="E67" s="158"/>
      <c r="F67" s="164" t="s">
        <v>280</v>
      </c>
      <c r="G67" s="93"/>
    </row>
    <row r="68" spans="1:7" x14ac:dyDescent="0.25">
      <c r="A68" s="89" t="s">
        <v>2273</v>
      </c>
      <c r="B68" s="89" t="s">
        <v>857</v>
      </c>
      <c r="C68" s="164" t="s">
        <v>280</v>
      </c>
      <c r="D68" s="164" t="s">
        <v>280</v>
      </c>
      <c r="E68" s="158"/>
      <c r="F68" s="164" t="s">
        <v>280</v>
      </c>
      <c r="G68" s="93"/>
    </row>
    <row r="69" spans="1:7" x14ac:dyDescent="0.25">
      <c r="A69" s="89" t="s">
        <v>2274</v>
      </c>
      <c r="B69" s="89" t="s">
        <v>859</v>
      </c>
      <c r="C69" s="164" t="s">
        <v>280</v>
      </c>
      <c r="D69" s="164" t="s">
        <v>280</v>
      </c>
      <c r="E69" s="158"/>
      <c r="F69" s="164" t="s">
        <v>280</v>
      </c>
      <c r="G69" s="93"/>
    </row>
    <row r="70" spans="1:7" x14ac:dyDescent="0.25">
      <c r="A70" s="89" t="s">
        <v>2275</v>
      </c>
      <c r="B70" s="89" t="s">
        <v>861</v>
      </c>
      <c r="C70" s="164" t="s">
        <v>280</v>
      </c>
      <c r="D70" s="164" t="s">
        <v>280</v>
      </c>
      <c r="E70" s="158"/>
      <c r="F70" s="164" t="s">
        <v>280</v>
      </c>
      <c r="G70" s="93"/>
    </row>
    <row r="71" spans="1:7" x14ac:dyDescent="0.25">
      <c r="A71" s="89" t="s">
        <v>2276</v>
      </c>
      <c r="B71" s="89" t="s">
        <v>863</v>
      </c>
      <c r="C71" s="164" t="s">
        <v>280</v>
      </c>
      <c r="D71" s="164" t="s">
        <v>280</v>
      </c>
      <c r="E71" s="158"/>
      <c r="F71" s="164" t="s">
        <v>280</v>
      </c>
      <c r="G71" s="93"/>
    </row>
    <row r="72" spans="1:7" x14ac:dyDescent="0.25">
      <c r="A72" s="89" t="s">
        <v>2277</v>
      </c>
      <c r="B72" s="89" t="s">
        <v>865</v>
      </c>
      <c r="C72" s="164" t="s">
        <v>280</v>
      </c>
      <c r="D72" s="164" t="s">
        <v>280</v>
      </c>
      <c r="E72" s="158"/>
      <c r="F72" s="164" t="s">
        <v>280</v>
      </c>
      <c r="G72" s="93"/>
    </row>
    <row r="73" spans="1:7" x14ac:dyDescent="0.25">
      <c r="A73" s="89" t="s">
        <v>2278</v>
      </c>
      <c r="B73" s="89" t="s">
        <v>867</v>
      </c>
      <c r="C73" s="164" t="s">
        <v>280</v>
      </c>
      <c r="D73" s="164" t="s">
        <v>280</v>
      </c>
      <c r="E73" s="158"/>
      <c r="F73" s="164" t="s">
        <v>280</v>
      </c>
      <c r="G73" s="93"/>
    </row>
    <row r="74" spans="1:7" x14ac:dyDescent="0.25">
      <c r="A74" s="89" t="s">
        <v>2279</v>
      </c>
      <c r="B74" s="89" t="s">
        <v>869</v>
      </c>
      <c r="C74" s="164" t="s">
        <v>280</v>
      </c>
      <c r="D74" s="164" t="s">
        <v>280</v>
      </c>
      <c r="E74" s="158"/>
      <c r="F74" s="164" t="s">
        <v>280</v>
      </c>
      <c r="G74" s="93"/>
    </row>
    <row r="75" spans="1:7" x14ac:dyDescent="0.25">
      <c r="A75" s="89" t="s">
        <v>2280</v>
      </c>
      <c r="B75" s="89" t="s">
        <v>871</v>
      </c>
      <c r="C75" s="164" t="s">
        <v>280</v>
      </c>
      <c r="D75" s="164" t="s">
        <v>280</v>
      </c>
      <c r="E75" s="158"/>
      <c r="F75" s="164" t="s">
        <v>280</v>
      </c>
      <c r="G75" s="93"/>
    </row>
    <row r="76" spans="1:7" x14ac:dyDescent="0.25">
      <c r="A76" s="89" t="s">
        <v>2281</v>
      </c>
      <c r="B76" s="89" t="s">
        <v>873</v>
      </c>
      <c r="C76" s="164" t="s">
        <v>280</v>
      </c>
      <c r="D76" s="164" t="s">
        <v>280</v>
      </c>
      <c r="E76" s="158"/>
      <c r="F76" s="164" t="s">
        <v>280</v>
      </c>
      <c r="G76" s="93"/>
    </row>
    <row r="77" spans="1:7" x14ac:dyDescent="0.25">
      <c r="A77" s="89" t="s">
        <v>2282</v>
      </c>
      <c r="B77" s="89" t="s">
        <v>875</v>
      </c>
      <c r="C77" s="164" t="s">
        <v>280</v>
      </c>
      <c r="D77" s="164" t="s">
        <v>280</v>
      </c>
      <c r="E77" s="158"/>
      <c r="F77" s="164" t="s">
        <v>280</v>
      </c>
      <c r="G77" s="93"/>
    </row>
    <row r="78" spans="1:7" x14ac:dyDescent="0.25">
      <c r="A78" s="89" t="s">
        <v>2283</v>
      </c>
      <c r="B78" s="89" t="s">
        <v>877</v>
      </c>
      <c r="C78" s="164" t="s">
        <v>280</v>
      </c>
      <c r="D78" s="164" t="s">
        <v>280</v>
      </c>
      <c r="E78" s="158"/>
      <c r="F78" s="164" t="s">
        <v>280</v>
      </c>
      <c r="G78" s="93"/>
    </row>
    <row r="79" spans="1:7" x14ac:dyDescent="0.25">
      <c r="A79" s="89" t="s">
        <v>2284</v>
      </c>
      <c r="B79" s="89" t="s">
        <v>879</v>
      </c>
      <c r="C79" s="164" t="s">
        <v>280</v>
      </c>
      <c r="D79" s="164" t="s">
        <v>280</v>
      </c>
      <c r="E79" s="158"/>
      <c r="F79" s="164" t="s">
        <v>280</v>
      </c>
      <c r="G79" s="93"/>
    </row>
    <row r="80" spans="1:7" x14ac:dyDescent="0.25">
      <c r="A80" s="89" t="s">
        <v>2285</v>
      </c>
      <c r="B80" s="89" t="s">
        <v>881</v>
      </c>
      <c r="C80" s="164" t="s">
        <v>280</v>
      </c>
      <c r="D80" s="164" t="s">
        <v>280</v>
      </c>
      <c r="E80" s="158"/>
      <c r="F80" s="164" t="s">
        <v>280</v>
      </c>
      <c r="G80" s="93"/>
    </row>
    <row r="81" spans="1:7" x14ac:dyDescent="0.25">
      <c r="A81" s="89" t="s">
        <v>2286</v>
      </c>
      <c r="B81" s="89" t="s">
        <v>883</v>
      </c>
      <c r="C81" s="164" t="s">
        <v>280</v>
      </c>
      <c r="D81" s="164" t="s">
        <v>280</v>
      </c>
      <c r="E81" s="158"/>
      <c r="F81" s="164" t="s">
        <v>280</v>
      </c>
      <c r="G81" s="93"/>
    </row>
    <row r="82" spans="1:7" x14ac:dyDescent="0.25">
      <c r="A82" s="89" t="s">
        <v>2287</v>
      </c>
      <c r="B82" s="89" t="s">
        <v>885</v>
      </c>
      <c r="C82" s="164" t="s">
        <v>280</v>
      </c>
      <c r="D82" s="164" t="s">
        <v>280</v>
      </c>
      <c r="E82" s="158"/>
      <c r="F82" s="164" t="s">
        <v>280</v>
      </c>
      <c r="G82" s="93"/>
    </row>
    <row r="83" spans="1:7" x14ac:dyDescent="0.25">
      <c r="A83" s="89" t="s">
        <v>2288</v>
      </c>
      <c r="B83" s="89" t="s">
        <v>887</v>
      </c>
      <c r="C83" s="164" t="s">
        <v>280</v>
      </c>
      <c r="D83" s="164" t="s">
        <v>280</v>
      </c>
      <c r="E83" s="158"/>
      <c r="F83" s="164" t="s">
        <v>280</v>
      </c>
      <c r="G83" s="93"/>
    </row>
    <row r="84" spans="1:7" x14ac:dyDescent="0.25">
      <c r="A84" s="89" t="s">
        <v>2289</v>
      </c>
      <c r="B84" s="89" t="s">
        <v>889</v>
      </c>
      <c r="C84" s="164" t="s">
        <v>280</v>
      </c>
      <c r="D84" s="164" t="s">
        <v>280</v>
      </c>
      <c r="E84" s="158"/>
      <c r="F84" s="164" t="s">
        <v>280</v>
      </c>
      <c r="G84" s="93"/>
    </row>
    <row r="85" spans="1:7" x14ac:dyDescent="0.25">
      <c r="A85" s="89" t="s">
        <v>2290</v>
      </c>
      <c r="B85" s="89" t="s">
        <v>891</v>
      </c>
      <c r="C85" s="164" t="s">
        <v>280</v>
      </c>
      <c r="D85" s="164" t="s">
        <v>280</v>
      </c>
      <c r="E85" s="158"/>
      <c r="F85" s="164" t="s">
        <v>280</v>
      </c>
      <c r="G85" s="93"/>
    </row>
    <row r="86" spans="1:7" x14ac:dyDescent="0.25">
      <c r="A86" s="89" t="s">
        <v>2291</v>
      </c>
      <c r="B86" s="89" t="s">
        <v>893</v>
      </c>
      <c r="C86" s="164" t="s">
        <v>280</v>
      </c>
      <c r="D86" s="164" t="s">
        <v>280</v>
      </c>
      <c r="E86" s="158"/>
      <c r="F86" s="164" t="s">
        <v>280</v>
      </c>
      <c r="G86" s="93"/>
    </row>
    <row r="87" spans="1:7" x14ac:dyDescent="0.25">
      <c r="A87" s="89" t="s">
        <v>2292</v>
      </c>
      <c r="B87" s="89" t="s">
        <v>895</v>
      </c>
      <c r="C87" s="164" t="s">
        <v>280</v>
      </c>
      <c r="D87" s="164" t="s">
        <v>280</v>
      </c>
      <c r="E87" s="158"/>
      <c r="F87" s="164" t="s">
        <v>280</v>
      </c>
      <c r="G87" s="93"/>
    </row>
    <row r="88" spans="1:7" x14ac:dyDescent="0.25">
      <c r="A88" s="89" t="s">
        <v>2293</v>
      </c>
      <c r="B88" s="89" t="s">
        <v>897</v>
      </c>
      <c r="C88" s="164" t="s">
        <v>280</v>
      </c>
      <c r="D88" s="164" t="s">
        <v>280</v>
      </c>
      <c r="E88" s="158"/>
      <c r="F88" s="164" t="s">
        <v>280</v>
      </c>
      <c r="G88" s="93"/>
    </row>
    <row r="89" spans="1:7" x14ac:dyDescent="0.25">
      <c r="A89" s="89" t="s">
        <v>2294</v>
      </c>
      <c r="B89" s="89" t="s">
        <v>899</v>
      </c>
      <c r="C89" s="164" t="s">
        <v>280</v>
      </c>
      <c r="D89" s="164" t="s">
        <v>280</v>
      </c>
      <c r="E89" s="158"/>
      <c r="F89" s="164" t="s">
        <v>280</v>
      </c>
      <c r="G89" s="93"/>
    </row>
    <row r="90" spans="1:7" x14ac:dyDescent="0.25">
      <c r="A90" s="89" t="s">
        <v>2295</v>
      </c>
      <c r="B90" s="89" t="s">
        <v>901</v>
      </c>
      <c r="C90" s="164" t="s">
        <v>280</v>
      </c>
      <c r="D90" s="164" t="s">
        <v>280</v>
      </c>
      <c r="E90" s="158"/>
      <c r="F90" s="164" t="s">
        <v>280</v>
      </c>
      <c r="G90" s="93"/>
    </row>
    <row r="91" spans="1:7" x14ac:dyDescent="0.25">
      <c r="A91" s="89" t="s">
        <v>2296</v>
      </c>
      <c r="B91" s="89" t="s">
        <v>903</v>
      </c>
      <c r="C91" s="164" t="s">
        <v>280</v>
      </c>
      <c r="D91" s="164" t="s">
        <v>280</v>
      </c>
      <c r="E91" s="158"/>
      <c r="F91" s="164" t="s">
        <v>280</v>
      </c>
      <c r="G91" s="93"/>
    </row>
    <row r="92" spans="1:7" x14ac:dyDescent="0.25">
      <c r="A92" s="89" t="s">
        <v>2297</v>
      </c>
      <c r="B92" s="89" t="s">
        <v>905</v>
      </c>
      <c r="C92" s="164" t="s">
        <v>280</v>
      </c>
      <c r="D92" s="164" t="s">
        <v>280</v>
      </c>
      <c r="E92" s="158"/>
      <c r="F92" s="164" t="s">
        <v>280</v>
      </c>
      <c r="G92" s="93"/>
    </row>
    <row r="93" spans="1:7" x14ac:dyDescent="0.25">
      <c r="A93" s="89" t="s">
        <v>2298</v>
      </c>
      <c r="B93" s="161" t="s">
        <v>558</v>
      </c>
      <c r="C93" s="162">
        <f>SUM(C94:C96)</f>
        <v>0</v>
      </c>
      <c r="D93" s="162">
        <f>SUM(D94:D96)</f>
        <v>0</v>
      </c>
      <c r="E93" s="217"/>
      <c r="F93" s="162">
        <f>SUM(F94:F96)</f>
        <v>0</v>
      </c>
      <c r="G93" s="93"/>
    </row>
    <row r="94" spans="1:7" x14ac:dyDescent="0.25">
      <c r="A94" s="89" t="s">
        <v>2299</v>
      </c>
      <c r="B94" s="89" t="s">
        <v>908</v>
      </c>
      <c r="C94" s="164" t="s">
        <v>280</v>
      </c>
      <c r="D94" s="164" t="s">
        <v>280</v>
      </c>
      <c r="E94" s="158"/>
      <c r="F94" s="164" t="s">
        <v>280</v>
      </c>
      <c r="G94" s="93"/>
    </row>
    <row r="95" spans="1:7" x14ac:dyDescent="0.25">
      <c r="A95" s="89" t="s">
        <v>2300</v>
      </c>
      <c r="B95" s="89" t="s">
        <v>910</v>
      </c>
      <c r="C95" s="164" t="s">
        <v>280</v>
      </c>
      <c r="D95" s="164" t="s">
        <v>280</v>
      </c>
      <c r="E95" s="158"/>
      <c r="F95" s="164" t="s">
        <v>280</v>
      </c>
      <c r="G95" s="93"/>
    </row>
    <row r="96" spans="1:7" x14ac:dyDescent="0.25">
      <c r="A96" s="89" t="s">
        <v>2301</v>
      </c>
      <c r="B96" s="89" t="s">
        <v>912</v>
      </c>
      <c r="C96" s="164" t="s">
        <v>280</v>
      </c>
      <c r="D96" s="164" t="s">
        <v>280</v>
      </c>
      <c r="E96" s="158"/>
      <c r="F96" s="164" t="s">
        <v>280</v>
      </c>
      <c r="G96" s="93"/>
    </row>
    <row r="97" spans="1:7" x14ac:dyDescent="0.25">
      <c r="A97" s="89" t="s">
        <v>2302</v>
      </c>
      <c r="B97" s="161" t="s">
        <v>355</v>
      </c>
      <c r="C97" s="162">
        <f>SUM(C98:C108)</f>
        <v>0</v>
      </c>
      <c r="D97" s="162">
        <f>SUM(D98:D108)</f>
        <v>0</v>
      </c>
      <c r="E97" s="217"/>
      <c r="F97" s="162">
        <f>SUM(F98:F108)</f>
        <v>0</v>
      </c>
      <c r="G97" s="93"/>
    </row>
    <row r="98" spans="1:7" x14ac:dyDescent="0.25">
      <c r="A98" s="89" t="s">
        <v>2303</v>
      </c>
      <c r="B98" s="102" t="s">
        <v>560</v>
      </c>
      <c r="C98" s="164" t="s">
        <v>280</v>
      </c>
      <c r="D98" s="164" t="s">
        <v>280</v>
      </c>
      <c r="E98" s="158"/>
      <c r="F98" s="164" t="s">
        <v>280</v>
      </c>
      <c r="G98" s="93"/>
    </row>
    <row r="99" spans="1:7" x14ac:dyDescent="0.25">
      <c r="A99" s="89" t="s">
        <v>2304</v>
      </c>
      <c r="B99" s="89" t="s">
        <v>562</v>
      </c>
      <c r="C99" s="164" t="s">
        <v>280</v>
      </c>
      <c r="D99" s="164" t="s">
        <v>280</v>
      </c>
      <c r="E99" s="158"/>
      <c r="F99" s="164" t="s">
        <v>280</v>
      </c>
      <c r="G99" s="93"/>
    </row>
    <row r="100" spans="1:7" x14ac:dyDescent="0.25">
      <c r="A100" s="89" t="s">
        <v>2305</v>
      </c>
      <c r="B100" s="102" t="s">
        <v>564</v>
      </c>
      <c r="C100" s="164" t="s">
        <v>280</v>
      </c>
      <c r="D100" s="164" t="s">
        <v>280</v>
      </c>
      <c r="E100" s="158"/>
      <c r="F100" s="164" t="s">
        <v>280</v>
      </c>
      <c r="G100" s="93"/>
    </row>
    <row r="101" spans="1:7" x14ac:dyDescent="0.25">
      <c r="A101" s="89" t="s">
        <v>2306</v>
      </c>
      <c r="B101" s="102" t="s">
        <v>566</v>
      </c>
      <c r="C101" s="164" t="s">
        <v>280</v>
      </c>
      <c r="D101" s="164" t="s">
        <v>280</v>
      </c>
      <c r="E101" s="158"/>
      <c r="F101" s="164" t="s">
        <v>280</v>
      </c>
      <c r="G101" s="93"/>
    </row>
    <row r="102" spans="1:7" x14ac:dyDescent="0.25">
      <c r="A102" s="89" t="s">
        <v>2307</v>
      </c>
      <c r="B102" s="102" t="s">
        <v>568</v>
      </c>
      <c r="C102" s="164" t="s">
        <v>280</v>
      </c>
      <c r="D102" s="164" t="s">
        <v>280</v>
      </c>
      <c r="E102" s="158"/>
      <c r="F102" s="164" t="s">
        <v>280</v>
      </c>
      <c r="G102" s="93"/>
    </row>
    <row r="103" spans="1:7" x14ac:dyDescent="0.25">
      <c r="A103" s="89" t="s">
        <v>2308</v>
      </c>
      <c r="B103" s="102" t="s">
        <v>570</v>
      </c>
      <c r="C103" s="164" t="s">
        <v>280</v>
      </c>
      <c r="D103" s="164" t="s">
        <v>280</v>
      </c>
      <c r="E103" s="158"/>
      <c r="F103" s="164" t="s">
        <v>280</v>
      </c>
      <c r="G103" s="93"/>
    </row>
    <row r="104" spans="1:7" x14ac:dyDescent="0.25">
      <c r="A104" s="89" t="s">
        <v>2309</v>
      </c>
      <c r="B104" s="102" t="s">
        <v>572</v>
      </c>
      <c r="C104" s="164" t="s">
        <v>280</v>
      </c>
      <c r="D104" s="164" t="s">
        <v>280</v>
      </c>
      <c r="E104" s="158"/>
      <c r="F104" s="164" t="s">
        <v>280</v>
      </c>
      <c r="G104" s="93"/>
    </row>
    <row r="105" spans="1:7" x14ac:dyDescent="0.25">
      <c r="A105" s="89" t="s">
        <v>2310</v>
      </c>
      <c r="B105" s="102" t="s">
        <v>574</v>
      </c>
      <c r="C105" s="164" t="s">
        <v>280</v>
      </c>
      <c r="D105" s="164" t="s">
        <v>280</v>
      </c>
      <c r="E105" s="158"/>
      <c r="F105" s="164" t="s">
        <v>280</v>
      </c>
      <c r="G105" s="93"/>
    </row>
    <row r="106" spans="1:7" x14ac:dyDescent="0.25">
      <c r="A106" s="89" t="s">
        <v>2311</v>
      </c>
      <c r="B106" s="102" t="s">
        <v>576</v>
      </c>
      <c r="C106" s="164" t="s">
        <v>280</v>
      </c>
      <c r="D106" s="164" t="s">
        <v>280</v>
      </c>
      <c r="E106" s="158"/>
      <c r="F106" s="164" t="s">
        <v>280</v>
      </c>
      <c r="G106" s="93"/>
    </row>
    <row r="107" spans="1:7" x14ac:dyDescent="0.25">
      <c r="A107" s="89" t="s">
        <v>2312</v>
      </c>
      <c r="B107" s="102" t="s">
        <v>578</v>
      </c>
      <c r="C107" s="164" t="s">
        <v>280</v>
      </c>
      <c r="D107" s="164" t="s">
        <v>280</v>
      </c>
      <c r="E107" s="158"/>
      <c r="F107" s="164" t="s">
        <v>280</v>
      </c>
      <c r="G107" s="93"/>
    </row>
    <row r="108" spans="1:7" x14ac:dyDescent="0.25">
      <c r="A108" s="89" t="s">
        <v>2313</v>
      </c>
      <c r="B108" s="102" t="s">
        <v>355</v>
      </c>
      <c r="C108" s="164" t="s">
        <v>280</v>
      </c>
      <c r="D108" s="164" t="s">
        <v>280</v>
      </c>
      <c r="E108" s="158"/>
      <c r="F108" s="164" t="s">
        <v>280</v>
      </c>
      <c r="G108" s="93"/>
    </row>
    <row r="109" spans="1:7" x14ac:dyDescent="0.25">
      <c r="A109" s="89" t="s">
        <v>2314</v>
      </c>
      <c r="B109" s="211" t="s">
        <v>359</v>
      </c>
      <c r="C109" s="164"/>
      <c r="D109" s="164"/>
      <c r="E109" s="158"/>
      <c r="F109" s="164"/>
      <c r="G109" s="93"/>
    </row>
    <row r="110" spans="1:7" x14ac:dyDescent="0.25">
      <c r="A110" s="89" t="s">
        <v>2315</v>
      </c>
      <c r="B110" s="211" t="s">
        <v>359</v>
      </c>
      <c r="C110" s="164"/>
      <c r="D110" s="164"/>
      <c r="E110" s="158"/>
      <c r="F110" s="164"/>
      <c r="G110" s="93"/>
    </row>
    <row r="111" spans="1:7" x14ac:dyDescent="0.25">
      <c r="A111" s="89" t="s">
        <v>2316</v>
      </c>
      <c r="B111" s="211" t="s">
        <v>359</v>
      </c>
      <c r="C111" s="164"/>
      <c r="D111" s="164"/>
      <c r="E111" s="158"/>
      <c r="F111" s="164"/>
      <c r="G111" s="93"/>
    </row>
    <row r="112" spans="1:7" x14ac:dyDescent="0.25">
      <c r="A112" s="89" t="s">
        <v>2317</v>
      </c>
      <c r="B112" s="211" t="s">
        <v>359</v>
      </c>
      <c r="C112" s="164"/>
      <c r="D112" s="164"/>
      <c r="E112" s="158"/>
      <c r="F112" s="164"/>
      <c r="G112" s="93"/>
    </row>
    <row r="113" spans="1:7" x14ac:dyDescent="0.25">
      <c r="A113" s="89" t="s">
        <v>2318</v>
      </c>
      <c r="B113" s="211" t="s">
        <v>359</v>
      </c>
      <c r="C113" s="164"/>
      <c r="D113" s="164"/>
      <c r="E113" s="158"/>
      <c r="F113" s="164"/>
      <c r="G113" s="93"/>
    </row>
    <row r="114" spans="1:7" x14ac:dyDescent="0.25">
      <c r="A114" s="89" t="s">
        <v>2319</v>
      </c>
      <c r="B114" s="211" t="s">
        <v>359</v>
      </c>
      <c r="C114" s="164"/>
      <c r="D114" s="164"/>
      <c r="E114" s="158"/>
      <c r="F114" s="164"/>
      <c r="G114" s="93"/>
    </row>
    <row r="115" spans="1:7" x14ac:dyDescent="0.25">
      <c r="A115" s="89" t="s">
        <v>2320</v>
      </c>
      <c r="B115" s="211" t="s">
        <v>359</v>
      </c>
      <c r="C115" s="164"/>
      <c r="D115" s="164"/>
      <c r="E115" s="158"/>
      <c r="F115" s="164"/>
      <c r="G115" s="93"/>
    </row>
    <row r="116" spans="1:7" x14ac:dyDescent="0.25">
      <c r="A116" s="89" t="s">
        <v>2321</v>
      </c>
      <c r="B116" s="211" t="s">
        <v>359</v>
      </c>
      <c r="C116" s="164"/>
      <c r="D116" s="164"/>
      <c r="E116" s="158"/>
      <c r="F116" s="164"/>
      <c r="G116" s="93"/>
    </row>
    <row r="117" spans="1:7" x14ac:dyDescent="0.25">
      <c r="A117" s="89" t="s">
        <v>2322</v>
      </c>
      <c r="B117" s="211" t="s">
        <v>359</v>
      </c>
      <c r="C117" s="164"/>
      <c r="D117" s="164"/>
      <c r="E117" s="158"/>
      <c r="F117" s="164"/>
      <c r="G117" s="93"/>
    </row>
    <row r="118" spans="1:7" x14ac:dyDescent="0.25">
      <c r="A118" s="89" t="s">
        <v>2323</v>
      </c>
      <c r="B118" s="211" t="s">
        <v>359</v>
      </c>
      <c r="C118" s="164"/>
      <c r="D118" s="164"/>
      <c r="E118" s="158"/>
      <c r="F118" s="164"/>
      <c r="G118" s="93"/>
    </row>
    <row r="119" spans="1:7" x14ac:dyDescent="0.25">
      <c r="A119" s="98"/>
      <c r="B119" s="98" t="s">
        <v>1637</v>
      </c>
      <c r="C119" s="98" t="s">
        <v>839</v>
      </c>
      <c r="D119" s="98" t="s">
        <v>840</v>
      </c>
      <c r="E119" s="98"/>
      <c r="F119" s="98" t="s">
        <v>804</v>
      </c>
      <c r="G119" s="98"/>
    </row>
    <row r="120" spans="1:7" x14ac:dyDescent="0.25">
      <c r="A120" s="89" t="s">
        <v>2324</v>
      </c>
      <c r="B120" s="197" t="s">
        <v>939</v>
      </c>
      <c r="C120" s="164" t="s">
        <v>280</v>
      </c>
      <c r="D120" s="164" t="s">
        <v>280</v>
      </c>
      <c r="E120" s="158"/>
      <c r="F120" s="164" t="s">
        <v>280</v>
      </c>
      <c r="G120" s="93"/>
    </row>
    <row r="121" spans="1:7" x14ac:dyDescent="0.25">
      <c r="A121" s="89" t="s">
        <v>2325</v>
      </c>
      <c r="B121" s="197" t="s">
        <v>939</v>
      </c>
      <c r="C121" s="164" t="s">
        <v>280</v>
      </c>
      <c r="D121" s="164" t="s">
        <v>280</v>
      </c>
      <c r="E121" s="158"/>
      <c r="F121" s="164" t="s">
        <v>280</v>
      </c>
      <c r="G121" s="93"/>
    </row>
    <row r="122" spans="1:7" x14ac:dyDescent="0.25">
      <c r="A122" s="89" t="s">
        <v>2326</v>
      </c>
      <c r="B122" s="197" t="s">
        <v>939</v>
      </c>
      <c r="C122" s="164" t="s">
        <v>280</v>
      </c>
      <c r="D122" s="164" t="s">
        <v>280</v>
      </c>
      <c r="E122" s="158"/>
      <c r="F122" s="164" t="s">
        <v>280</v>
      </c>
      <c r="G122" s="93"/>
    </row>
    <row r="123" spans="1:7" x14ac:dyDescent="0.25">
      <c r="A123" s="89" t="s">
        <v>2327</v>
      </c>
      <c r="B123" s="197" t="s">
        <v>939</v>
      </c>
      <c r="C123" s="164" t="s">
        <v>280</v>
      </c>
      <c r="D123" s="164" t="s">
        <v>280</v>
      </c>
      <c r="E123" s="158"/>
      <c r="F123" s="164" t="s">
        <v>280</v>
      </c>
      <c r="G123" s="93"/>
    </row>
    <row r="124" spans="1:7" x14ac:dyDescent="0.25">
      <c r="A124" s="89" t="s">
        <v>2328</v>
      </c>
      <c r="B124" s="197" t="s">
        <v>939</v>
      </c>
      <c r="C124" s="164" t="s">
        <v>280</v>
      </c>
      <c r="D124" s="164" t="s">
        <v>280</v>
      </c>
      <c r="E124" s="158"/>
      <c r="F124" s="164" t="s">
        <v>280</v>
      </c>
      <c r="G124" s="93"/>
    </row>
    <row r="125" spans="1:7" x14ac:dyDescent="0.25">
      <c r="A125" s="89" t="s">
        <v>2329</v>
      </c>
      <c r="B125" s="197" t="s">
        <v>939</v>
      </c>
      <c r="C125" s="164" t="s">
        <v>280</v>
      </c>
      <c r="D125" s="164" t="s">
        <v>280</v>
      </c>
      <c r="E125" s="158"/>
      <c r="F125" s="164" t="s">
        <v>280</v>
      </c>
      <c r="G125" s="93"/>
    </row>
    <row r="126" spans="1:7" x14ac:dyDescent="0.25">
      <c r="A126" s="89" t="s">
        <v>2330</v>
      </c>
      <c r="B126" s="197" t="s">
        <v>939</v>
      </c>
      <c r="C126" s="164" t="s">
        <v>280</v>
      </c>
      <c r="D126" s="164" t="s">
        <v>280</v>
      </c>
      <c r="E126" s="158"/>
      <c r="F126" s="164" t="s">
        <v>280</v>
      </c>
      <c r="G126" s="93"/>
    </row>
    <row r="127" spans="1:7" x14ac:dyDescent="0.25">
      <c r="A127" s="89" t="s">
        <v>2331</v>
      </c>
      <c r="B127" s="197" t="s">
        <v>939</v>
      </c>
      <c r="C127" s="164" t="s">
        <v>280</v>
      </c>
      <c r="D127" s="164" t="s">
        <v>280</v>
      </c>
      <c r="E127" s="158"/>
      <c r="F127" s="164" t="s">
        <v>280</v>
      </c>
      <c r="G127" s="93"/>
    </row>
    <row r="128" spans="1:7" x14ac:dyDescent="0.25">
      <c r="A128" s="89" t="s">
        <v>2332</v>
      </c>
      <c r="B128" s="197" t="s">
        <v>939</v>
      </c>
      <c r="C128" s="164" t="s">
        <v>280</v>
      </c>
      <c r="D128" s="164" t="s">
        <v>280</v>
      </c>
      <c r="E128" s="158"/>
      <c r="F128" s="164" t="s">
        <v>280</v>
      </c>
      <c r="G128" s="93"/>
    </row>
    <row r="129" spans="1:7" x14ac:dyDescent="0.25">
      <c r="A129" s="89" t="s">
        <v>2333</v>
      </c>
      <c r="B129" s="197" t="s">
        <v>939</v>
      </c>
      <c r="C129" s="164" t="s">
        <v>280</v>
      </c>
      <c r="D129" s="164" t="s">
        <v>280</v>
      </c>
      <c r="E129" s="158"/>
      <c r="F129" s="164" t="s">
        <v>280</v>
      </c>
      <c r="G129" s="93"/>
    </row>
    <row r="130" spans="1:7" x14ac:dyDescent="0.25">
      <c r="A130" s="89" t="s">
        <v>2334</v>
      </c>
      <c r="B130" s="197" t="s">
        <v>939</v>
      </c>
      <c r="C130" s="164" t="s">
        <v>280</v>
      </c>
      <c r="D130" s="164" t="s">
        <v>280</v>
      </c>
      <c r="E130" s="158"/>
      <c r="F130" s="164" t="s">
        <v>280</v>
      </c>
      <c r="G130" s="93"/>
    </row>
    <row r="131" spans="1:7" x14ac:dyDescent="0.25">
      <c r="A131" s="89" t="s">
        <v>2335</v>
      </c>
      <c r="B131" s="197" t="s">
        <v>939</v>
      </c>
      <c r="C131" s="164" t="s">
        <v>280</v>
      </c>
      <c r="D131" s="164" t="s">
        <v>280</v>
      </c>
      <c r="E131" s="158"/>
      <c r="F131" s="164" t="s">
        <v>280</v>
      </c>
      <c r="G131" s="93"/>
    </row>
    <row r="132" spans="1:7" x14ac:dyDescent="0.25">
      <c r="A132" s="89" t="s">
        <v>2336</v>
      </c>
      <c r="B132" s="197" t="s">
        <v>939</v>
      </c>
      <c r="C132" s="164" t="s">
        <v>280</v>
      </c>
      <c r="D132" s="164" t="s">
        <v>280</v>
      </c>
      <c r="E132" s="158"/>
      <c r="F132" s="164" t="s">
        <v>280</v>
      </c>
      <c r="G132" s="93"/>
    </row>
    <row r="133" spans="1:7" x14ac:dyDescent="0.25">
      <c r="A133" s="89" t="s">
        <v>2337</v>
      </c>
      <c r="B133" s="197" t="s">
        <v>939</v>
      </c>
      <c r="C133" s="164" t="s">
        <v>280</v>
      </c>
      <c r="D133" s="164" t="s">
        <v>280</v>
      </c>
      <c r="E133" s="158"/>
      <c r="F133" s="164" t="s">
        <v>280</v>
      </c>
      <c r="G133" s="93"/>
    </row>
    <row r="134" spans="1:7" x14ac:dyDescent="0.25">
      <c r="A134" s="89" t="s">
        <v>2338</v>
      </c>
      <c r="B134" s="197" t="s">
        <v>939</v>
      </c>
      <c r="C134" s="164" t="s">
        <v>280</v>
      </c>
      <c r="D134" s="164" t="s">
        <v>280</v>
      </c>
      <c r="E134" s="158"/>
      <c r="F134" s="164" t="s">
        <v>280</v>
      </c>
      <c r="G134" s="93"/>
    </row>
    <row r="135" spans="1:7" x14ac:dyDescent="0.25">
      <c r="A135" s="89" t="s">
        <v>2339</v>
      </c>
      <c r="B135" s="197" t="s">
        <v>939</v>
      </c>
      <c r="C135" s="164" t="s">
        <v>280</v>
      </c>
      <c r="D135" s="164" t="s">
        <v>280</v>
      </c>
      <c r="E135" s="158"/>
      <c r="F135" s="164" t="s">
        <v>280</v>
      </c>
      <c r="G135" s="93"/>
    </row>
    <row r="136" spans="1:7" x14ac:dyDescent="0.25">
      <c r="A136" s="89" t="s">
        <v>2340</v>
      </c>
      <c r="B136" s="197" t="s">
        <v>939</v>
      </c>
      <c r="C136" s="164" t="s">
        <v>280</v>
      </c>
      <c r="D136" s="164" t="s">
        <v>280</v>
      </c>
      <c r="E136" s="158"/>
      <c r="F136" s="164" t="s">
        <v>280</v>
      </c>
      <c r="G136" s="93"/>
    </row>
    <row r="137" spans="1:7" x14ac:dyDescent="0.25">
      <c r="A137" s="89" t="s">
        <v>2341</v>
      </c>
      <c r="B137" s="197" t="s">
        <v>939</v>
      </c>
      <c r="C137" s="164" t="s">
        <v>280</v>
      </c>
      <c r="D137" s="164" t="s">
        <v>280</v>
      </c>
      <c r="E137" s="158"/>
      <c r="F137" s="164" t="s">
        <v>280</v>
      </c>
      <c r="G137" s="93"/>
    </row>
    <row r="138" spans="1:7" x14ac:dyDescent="0.25">
      <c r="A138" s="89" t="s">
        <v>2342</v>
      </c>
      <c r="B138" s="197" t="s">
        <v>939</v>
      </c>
      <c r="C138" s="164" t="s">
        <v>280</v>
      </c>
      <c r="D138" s="164" t="s">
        <v>280</v>
      </c>
      <c r="E138" s="158"/>
      <c r="F138" s="164" t="s">
        <v>280</v>
      </c>
      <c r="G138" s="93"/>
    </row>
    <row r="139" spans="1:7" x14ac:dyDescent="0.25">
      <c r="A139" s="89" t="s">
        <v>2343</v>
      </c>
      <c r="B139" s="197" t="s">
        <v>939</v>
      </c>
      <c r="C139" s="164" t="s">
        <v>280</v>
      </c>
      <c r="D139" s="164" t="s">
        <v>280</v>
      </c>
      <c r="E139" s="158"/>
      <c r="F139" s="164" t="s">
        <v>280</v>
      </c>
      <c r="G139" s="93"/>
    </row>
    <row r="140" spans="1:7" x14ac:dyDescent="0.25">
      <c r="A140" s="89" t="s">
        <v>2344</v>
      </c>
      <c r="B140" s="197" t="s">
        <v>939</v>
      </c>
      <c r="C140" s="164" t="s">
        <v>280</v>
      </c>
      <c r="D140" s="164" t="s">
        <v>280</v>
      </c>
      <c r="E140" s="158"/>
      <c r="F140" s="164" t="s">
        <v>280</v>
      </c>
      <c r="G140" s="93"/>
    </row>
    <row r="141" spans="1:7" x14ac:dyDescent="0.25">
      <c r="A141" s="89" t="s">
        <v>2345</v>
      </c>
      <c r="B141" s="197" t="s">
        <v>939</v>
      </c>
      <c r="C141" s="164" t="s">
        <v>280</v>
      </c>
      <c r="D141" s="164" t="s">
        <v>280</v>
      </c>
      <c r="E141" s="158"/>
      <c r="F141" s="164" t="s">
        <v>280</v>
      </c>
      <c r="G141" s="93"/>
    </row>
    <row r="142" spans="1:7" x14ac:dyDescent="0.25">
      <c r="A142" s="89" t="s">
        <v>2346</v>
      </c>
      <c r="B142" s="197" t="s">
        <v>939</v>
      </c>
      <c r="C142" s="164" t="s">
        <v>280</v>
      </c>
      <c r="D142" s="164" t="s">
        <v>280</v>
      </c>
      <c r="E142" s="158"/>
      <c r="F142" s="164" t="s">
        <v>280</v>
      </c>
      <c r="G142" s="93"/>
    </row>
    <row r="143" spans="1:7" x14ac:dyDescent="0.25">
      <c r="A143" s="89" t="s">
        <v>2347</v>
      </c>
      <c r="B143" s="197" t="s">
        <v>939</v>
      </c>
      <c r="C143" s="164" t="s">
        <v>280</v>
      </c>
      <c r="D143" s="164" t="s">
        <v>280</v>
      </c>
      <c r="E143" s="158"/>
      <c r="F143" s="164" t="s">
        <v>280</v>
      </c>
      <c r="G143" s="93"/>
    </row>
    <row r="144" spans="1:7" x14ac:dyDescent="0.25">
      <c r="A144" s="89" t="s">
        <v>2348</v>
      </c>
      <c r="B144" s="197" t="s">
        <v>939</v>
      </c>
      <c r="C144" s="164" t="s">
        <v>280</v>
      </c>
      <c r="D144" s="164" t="s">
        <v>280</v>
      </c>
      <c r="E144" s="158"/>
      <c r="F144" s="164" t="s">
        <v>280</v>
      </c>
      <c r="G144" s="93"/>
    </row>
    <row r="145" spans="1:7" x14ac:dyDescent="0.25">
      <c r="A145" s="89" t="s">
        <v>2349</v>
      </c>
      <c r="B145" s="197" t="s">
        <v>939</v>
      </c>
      <c r="C145" s="164" t="s">
        <v>280</v>
      </c>
      <c r="D145" s="164" t="s">
        <v>280</v>
      </c>
      <c r="E145" s="158"/>
      <c r="F145" s="164" t="s">
        <v>280</v>
      </c>
      <c r="G145" s="93"/>
    </row>
    <row r="146" spans="1:7" x14ac:dyDescent="0.25">
      <c r="A146" s="89" t="s">
        <v>2350</v>
      </c>
      <c r="B146" s="197" t="s">
        <v>939</v>
      </c>
      <c r="C146" s="164" t="s">
        <v>280</v>
      </c>
      <c r="D146" s="164" t="s">
        <v>280</v>
      </c>
      <c r="E146" s="158"/>
      <c r="F146" s="164" t="s">
        <v>280</v>
      </c>
      <c r="G146" s="93"/>
    </row>
    <row r="147" spans="1:7" x14ac:dyDescent="0.25">
      <c r="A147" s="89" t="s">
        <v>2351</v>
      </c>
      <c r="B147" s="197" t="s">
        <v>939</v>
      </c>
      <c r="C147" s="164" t="s">
        <v>280</v>
      </c>
      <c r="D147" s="164" t="s">
        <v>280</v>
      </c>
      <c r="E147" s="158"/>
      <c r="F147" s="164" t="s">
        <v>280</v>
      </c>
      <c r="G147" s="93"/>
    </row>
    <row r="148" spans="1:7" x14ac:dyDescent="0.25">
      <c r="A148" s="89" t="s">
        <v>2352</v>
      </c>
      <c r="B148" s="197" t="s">
        <v>939</v>
      </c>
      <c r="C148" s="164" t="s">
        <v>280</v>
      </c>
      <c r="D148" s="164" t="s">
        <v>280</v>
      </c>
      <c r="E148" s="158"/>
      <c r="F148" s="164" t="s">
        <v>280</v>
      </c>
      <c r="G148" s="93"/>
    </row>
    <row r="149" spans="1:7" x14ac:dyDescent="0.25">
      <c r="A149" s="89" t="s">
        <v>2353</v>
      </c>
      <c r="B149" s="197" t="s">
        <v>939</v>
      </c>
      <c r="C149" s="164" t="s">
        <v>280</v>
      </c>
      <c r="D149" s="164" t="s">
        <v>280</v>
      </c>
      <c r="E149" s="158"/>
      <c r="F149" s="164" t="s">
        <v>280</v>
      </c>
      <c r="G149" s="93"/>
    </row>
    <row r="150" spans="1:7" x14ac:dyDescent="0.25">
      <c r="A150" s="89" t="s">
        <v>2354</v>
      </c>
      <c r="B150" s="197" t="s">
        <v>939</v>
      </c>
      <c r="C150" s="164" t="s">
        <v>280</v>
      </c>
      <c r="D150" s="164" t="s">
        <v>280</v>
      </c>
      <c r="E150" s="158"/>
      <c r="F150" s="164" t="s">
        <v>280</v>
      </c>
      <c r="G150" s="93"/>
    </row>
    <row r="151" spans="1:7" x14ac:dyDescent="0.25">
      <c r="A151" s="89" t="s">
        <v>2355</v>
      </c>
      <c r="B151" s="197" t="s">
        <v>939</v>
      </c>
      <c r="C151" s="164" t="s">
        <v>280</v>
      </c>
      <c r="D151" s="164" t="s">
        <v>280</v>
      </c>
      <c r="E151" s="158"/>
      <c r="F151" s="164" t="s">
        <v>280</v>
      </c>
      <c r="G151" s="93"/>
    </row>
    <row r="152" spans="1:7" x14ac:dyDescent="0.25">
      <c r="A152" s="89" t="s">
        <v>2356</v>
      </c>
      <c r="B152" s="197" t="s">
        <v>939</v>
      </c>
      <c r="C152" s="164" t="s">
        <v>280</v>
      </c>
      <c r="D152" s="164" t="s">
        <v>280</v>
      </c>
      <c r="E152" s="158"/>
      <c r="F152" s="164" t="s">
        <v>280</v>
      </c>
      <c r="G152" s="93"/>
    </row>
    <row r="153" spans="1:7" x14ac:dyDescent="0.25">
      <c r="A153" s="89" t="s">
        <v>2357</v>
      </c>
      <c r="B153" s="197" t="s">
        <v>939</v>
      </c>
      <c r="C153" s="164" t="s">
        <v>280</v>
      </c>
      <c r="D153" s="164" t="s">
        <v>280</v>
      </c>
      <c r="E153" s="158"/>
      <c r="F153" s="164" t="s">
        <v>280</v>
      </c>
      <c r="G153" s="93"/>
    </row>
    <row r="154" spans="1:7" x14ac:dyDescent="0.25">
      <c r="A154" s="89" t="s">
        <v>2358</v>
      </c>
      <c r="B154" s="197" t="s">
        <v>939</v>
      </c>
      <c r="C154" s="164" t="s">
        <v>280</v>
      </c>
      <c r="D154" s="164" t="s">
        <v>280</v>
      </c>
      <c r="E154" s="158"/>
      <c r="F154" s="164" t="s">
        <v>280</v>
      </c>
      <c r="G154" s="93"/>
    </row>
    <row r="155" spans="1:7" x14ac:dyDescent="0.25">
      <c r="A155" s="89" t="s">
        <v>2359</v>
      </c>
      <c r="B155" s="197" t="s">
        <v>939</v>
      </c>
      <c r="C155" s="164" t="s">
        <v>280</v>
      </c>
      <c r="D155" s="164" t="s">
        <v>280</v>
      </c>
      <c r="E155" s="158"/>
      <c r="F155" s="164" t="s">
        <v>280</v>
      </c>
      <c r="G155" s="93"/>
    </row>
    <row r="156" spans="1:7" x14ac:dyDescent="0.25">
      <c r="A156" s="89" t="s">
        <v>2360</v>
      </c>
      <c r="B156" s="197" t="s">
        <v>939</v>
      </c>
      <c r="C156" s="164" t="s">
        <v>280</v>
      </c>
      <c r="D156" s="164" t="s">
        <v>280</v>
      </c>
      <c r="E156" s="158"/>
      <c r="F156" s="164" t="s">
        <v>280</v>
      </c>
      <c r="G156" s="93"/>
    </row>
    <row r="157" spans="1:7" x14ac:dyDescent="0.25">
      <c r="A157" s="89" t="s">
        <v>2361</v>
      </c>
      <c r="B157" s="197" t="s">
        <v>939</v>
      </c>
      <c r="C157" s="164" t="s">
        <v>280</v>
      </c>
      <c r="D157" s="164" t="s">
        <v>280</v>
      </c>
      <c r="E157" s="158"/>
      <c r="F157" s="164" t="s">
        <v>280</v>
      </c>
      <c r="G157" s="93"/>
    </row>
    <row r="158" spans="1:7" x14ac:dyDescent="0.25">
      <c r="A158" s="89" t="s">
        <v>2362</v>
      </c>
      <c r="B158" s="197" t="s">
        <v>939</v>
      </c>
      <c r="C158" s="164" t="s">
        <v>280</v>
      </c>
      <c r="D158" s="164" t="s">
        <v>280</v>
      </c>
      <c r="E158" s="158"/>
      <c r="F158" s="164" t="s">
        <v>280</v>
      </c>
      <c r="G158" s="93"/>
    </row>
    <row r="159" spans="1:7" x14ac:dyDescent="0.25">
      <c r="A159" s="89" t="s">
        <v>2363</v>
      </c>
      <c r="B159" s="197" t="s">
        <v>939</v>
      </c>
      <c r="C159" s="164" t="s">
        <v>280</v>
      </c>
      <c r="D159" s="164" t="s">
        <v>280</v>
      </c>
      <c r="E159" s="158"/>
      <c r="F159" s="164" t="s">
        <v>280</v>
      </c>
      <c r="G159" s="93"/>
    </row>
    <row r="160" spans="1:7" x14ac:dyDescent="0.25">
      <c r="A160" s="89" t="s">
        <v>2364</v>
      </c>
      <c r="B160" s="197" t="s">
        <v>939</v>
      </c>
      <c r="C160" s="164" t="s">
        <v>280</v>
      </c>
      <c r="D160" s="164" t="s">
        <v>280</v>
      </c>
      <c r="E160" s="158"/>
      <c r="F160" s="164" t="s">
        <v>280</v>
      </c>
      <c r="G160" s="93"/>
    </row>
    <row r="161" spans="1:7" x14ac:dyDescent="0.25">
      <c r="A161" s="89" t="s">
        <v>2365</v>
      </c>
      <c r="B161" s="197" t="s">
        <v>939</v>
      </c>
      <c r="C161" s="164" t="s">
        <v>280</v>
      </c>
      <c r="D161" s="164" t="s">
        <v>280</v>
      </c>
      <c r="E161" s="158"/>
      <c r="F161" s="164" t="s">
        <v>280</v>
      </c>
      <c r="G161" s="93"/>
    </row>
    <row r="162" spans="1:7" x14ac:dyDescent="0.25">
      <c r="A162" s="89" t="s">
        <v>2366</v>
      </c>
      <c r="B162" s="197" t="s">
        <v>939</v>
      </c>
      <c r="C162" s="164" t="s">
        <v>280</v>
      </c>
      <c r="D162" s="164" t="s">
        <v>280</v>
      </c>
      <c r="E162" s="158"/>
      <c r="F162" s="164" t="s">
        <v>280</v>
      </c>
      <c r="G162" s="93"/>
    </row>
    <row r="163" spans="1:7" x14ac:dyDescent="0.25">
      <c r="A163" s="89" t="s">
        <v>2367</v>
      </c>
      <c r="B163" s="197" t="s">
        <v>939</v>
      </c>
      <c r="C163" s="164" t="s">
        <v>280</v>
      </c>
      <c r="D163" s="164" t="s">
        <v>280</v>
      </c>
      <c r="E163" s="158"/>
      <c r="F163" s="164" t="s">
        <v>280</v>
      </c>
      <c r="G163" s="93"/>
    </row>
    <row r="164" spans="1:7" x14ac:dyDescent="0.25">
      <c r="A164" s="89" t="s">
        <v>2368</v>
      </c>
      <c r="B164" s="197" t="s">
        <v>939</v>
      </c>
      <c r="C164" s="164" t="s">
        <v>280</v>
      </c>
      <c r="D164" s="164" t="s">
        <v>280</v>
      </c>
      <c r="E164" s="158"/>
      <c r="F164" s="164" t="s">
        <v>280</v>
      </c>
      <c r="G164" s="93"/>
    </row>
    <row r="165" spans="1:7" x14ac:dyDescent="0.25">
      <c r="A165" s="89" t="s">
        <v>2369</v>
      </c>
      <c r="B165" s="197" t="s">
        <v>939</v>
      </c>
      <c r="C165" s="164" t="s">
        <v>280</v>
      </c>
      <c r="D165" s="164" t="s">
        <v>280</v>
      </c>
      <c r="E165" s="158"/>
      <c r="F165" s="164" t="s">
        <v>280</v>
      </c>
      <c r="G165" s="93"/>
    </row>
    <row r="166" spans="1:7" x14ac:dyDescent="0.25">
      <c r="A166" s="89" t="s">
        <v>2370</v>
      </c>
      <c r="B166" s="197" t="s">
        <v>939</v>
      </c>
      <c r="C166" s="164" t="s">
        <v>280</v>
      </c>
      <c r="D166" s="164" t="s">
        <v>280</v>
      </c>
      <c r="E166" s="158"/>
      <c r="F166" s="164" t="s">
        <v>280</v>
      </c>
      <c r="G166" s="93"/>
    </row>
    <row r="167" spans="1:7" x14ac:dyDescent="0.25">
      <c r="A167" s="89" t="s">
        <v>2371</v>
      </c>
      <c r="B167" s="197" t="s">
        <v>939</v>
      </c>
      <c r="C167" s="164" t="s">
        <v>280</v>
      </c>
      <c r="D167" s="164" t="s">
        <v>280</v>
      </c>
      <c r="E167" s="158"/>
      <c r="F167" s="164" t="s">
        <v>280</v>
      </c>
      <c r="G167" s="93"/>
    </row>
    <row r="168" spans="1:7" x14ac:dyDescent="0.25">
      <c r="A168" s="89" t="s">
        <v>2372</v>
      </c>
      <c r="B168" s="197" t="s">
        <v>939</v>
      </c>
      <c r="C168" s="164" t="s">
        <v>280</v>
      </c>
      <c r="D168" s="164" t="s">
        <v>280</v>
      </c>
      <c r="E168" s="158"/>
      <c r="F168" s="164" t="s">
        <v>280</v>
      </c>
      <c r="G168" s="93"/>
    </row>
    <row r="169" spans="1:7" x14ac:dyDescent="0.25">
      <c r="A169" s="89" t="s">
        <v>2373</v>
      </c>
      <c r="B169" s="197" t="s">
        <v>939</v>
      </c>
      <c r="C169" s="164" t="s">
        <v>280</v>
      </c>
      <c r="D169" s="164" t="s">
        <v>280</v>
      </c>
      <c r="E169" s="158"/>
      <c r="F169" s="164" t="s">
        <v>280</v>
      </c>
      <c r="G169" s="93"/>
    </row>
    <row r="170" spans="1:7" x14ac:dyDescent="0.25">
      <c r="A170" s="98"/>
      <c r="B170" s="98" t="s">
        <v>988</v>
      </c>
      <c r="C170" s="98" t="s">
        <v>839</v>
      </c>
      <c r="D170" s="98" t="s">
        <v>840</v>
      </c>
      <c r="E170" s="98"/>
      <c r="F170" s="98" t="s">
        <v>804</v>
      </c>
      <c r="G170" s="98"/>
    </row>
    <row r="171" spans="1:7" x14ac:dyDescent="0.25">
      <c r="A171" s="89" t="s">
        <v>2374</v>
      </c>
      <c r="B171" s="89" t="s">
        <v>990</v>
      </c>
      <c r="C171" s="164" t="s">
        <v>280</v>
      </c>
      <c r="D171" s="164" t="s">
        <v>280</v>
      </c>
      <c r="E171" s="163"/>
      <c r="F171" s="164" t="s">
        <v>280</v>
      </c>
      <c r="G171" s="93"/>
    </row>
    <row r="172" spans="1:7" x14ac:dyDescent="0.25">
      <c r="A172" s="89" t="s">
        <v>2375</v>
      </c>
      <c r="B172" s="89" t="s">
        <v>992</v>
      </c>
      <c r="C172" s="164" t="s">
        <v>280</v>
      </c>
      <c r="D172" s="164" t="s">
        <v>280</v>
      </c>
      <c r="E172" s="163"/>
      <c r="F172" s="164" t="s">
        <v>280</v>
      </c>
      <c r="G172" s="93"/>
    </row>
    <row r="173" spans="1:7" x14ac:dyDescent="0.25">
      <c r="A173" s="89" t="s">
        <v>2376</v>
      </c>
      <c r="B173" s="89" t="s">
        <v>355</v>
      </c>
      <c r="C173" s="164" t="s">
        <v>280</v>
      </c>
      <c r="D173" s="164" t="s">
        <v>280</v>
      </c>
      <c r="E173" s="163"/>
      <c r="F173" s="164" t="s">
        <v>280</v>
      </c>
      <c r="G173" s="93"/>
    </row>
    <row r="174" spans="1:7" x14ac:dyDescent="0.25">
      <c r="A174" s="89" t="s">
        <v>2377</v>
      </c>
      <c r="B174" s="95"/>
      <c r="C174" s="164"/>
      <c r="D174" s="164"/>
      <c r="E174" s="163"/>
      <c r="F174" s="164"/>
      <c r="G174" s="93"/>
    </row>
    <row r="175" spans="1:7" x14ac:dyDescent="0.25">
      <c r="A175" s="89" t="s">
        <v>2378</v>
      </c>
      <c r="B175" s="95"/>
      <c r="C175" s="164"/>
      <c r="D175" s="164"/>
      <c r="E175" s="163"/>
      <c r="F175" s="164"/>
      <c r="G175" s="93"/>
    </row>
    <row r="176" spans="1:7" x14ac:dyDescent="0.25">
      <c r="A176" s="89" t="s">
        <v>2379</v>
      </c>
      <c r="B176" s="95"/>
      <c r="C176" s="164"/>
      <c r="D176" s="164"/>
      <c r="E176" s="163"/>
      <c r="F176" s="164"/>
      <c r="G176" s="93"/>
    </row>
    <row r="177" spans="1:7" x14ac:dyDescent="0.25">
      <c r="A177" s="89" t="s">
        <v>2380</v>
      </c>
      <c r="B177" s="95"/>
      <c r="C177" s="164"/>
      <c r="D177" s="164"/>
      <c r="E177" s="163"/>
      <c r="F177" s="164"/>
      <c r="G177" s="93"/>
    </row>
    <row r="178" spans="1:7" x14ac:dyDescent="0.25">
      <c r="A178" s="89" t="s">
        <v>2381</v>
      </c>
      <c r="B178" s="95"/>
      <c r="C178" s="164"/>
      <c r="D178" s="164"/>
      <c r="E178" s="163"/>
      <c r="F178" s="164"/>
      <c r="G178" s="93"/>
    </row>
    <row r="179" spans="1:7" x14ac:dyDescent="0.25">
      <c r="A179" s="89" t="s">
        <v>2382</v>
      </c>
      <c r="B179" s="95"/>
      <c r="C179" s="164"/>
      <c r="D179" s="164"/>
      <c r="E179" s="163"/>
      <c r="F179" s="164"/>
      <c r="G179" s="93"/>
    </row>
    <row r="180" spans="1:7" x14ac:dyDescent="0.25">
      <c r="A180" s="98"/>
      <c r="B180" s="98" t="s">
        <v>1000</v>
      </c>
      <c r="C180" s="98" t="s">
        <v>839</v>
      </c>
      <c r="D180" s="98" t="s">
        <v>840</v>
      </c>
      <c r="E180" s="98"/>
      <c r="F180" s="98" t="s">
        <v>804</v>
      </c>
      <c r="G180" s="98"/>
    </row>
    <row r="181" spans="1:7" x14ac:dyDescent="0.25">
      <c r="A181" s="89" t="s">
        <v>2383</v>
      </c>
      <c r="B181" s="89" t="s">
        <v>1002</v>
      </c>
      <c r="C181" s="164" t="s">
        <v>280</v>
      </c>
      <c r="D181" s="164" t="s">
        <v>280</v>
      </c>
      <c r="E181" s="250"/>
      <c r="F181" s="164" t="s">
        <v>280</v>
      </c>
      <c r="G181" s="93"/>
    </row>
    <row r="182" spans="1:7" x14ac:dyDescent="0.25">
      <c r="A182" s="89" t="s">
        <v>2384</v>
      </c>
      <c r="B182" s="89" t="s">
        <v>1004</v>
      </c>
      <c r="C182" s="164" t="s">
        <v>280</v>
      </c>
      <c r="D182" s="164" t="s">
        <v>280</v>
      </c>
      <c r="E182" s="250"/>
      <c r="F182" s="164" t="s">
        <v>280</v>
      </c>
      <c r="G182" s="93"/>
    </row>
    <row r="183" spans="1:7" x14ac:dyDescent="0.25">
      <c r="A183" s="89" t="s">
        <v>2385</v>
      </c>
      <c r="B183" s="89" t="s">
        <v>355</v>
      </c>
      <c r="C183" s="164" t="s">
        <v>280</v>
      </c>
      <c r="D183" s="164" t="s">
        <v>280</v>
      </c>
      <c r="E183" s="250"/>
      <c r="F183" s="164" t="s">
        <v>280</v>
      </c>
      <c r="G183" s="93"/>
    </row>
    <row r="184" spans="1:7" x14ac:dyDescent="0.25">
      <c r="A184" s="89" t="s">
        <v>2386</v>
      </c>
      <c r="B184" s="95"/>
      <c r="C184" s="95"/>
      <c r="D184" s="95"/>
      <c r="E184" s="73"/>
      <c r="F184" s="95"/>
      <c r="G184" s="93"/>
    </row>
    <row r="185" spans="1:7" x14ac:dyDescent="0.25">
      <c r="A185" s="89" t="s">
        <v>2387</v>
      </c>
      <c r="B185" s="95"/>
      <c r="C185" s="95"/>
      <c r="D185" s="95"/>
      <c r="E185" s="73"/>
      <c r="F185" s="95"/>
      <c r="G185" s="93"/>
    </row>
    <row r="186" spans="1:7" x14ac:dyDescent="0.25">
      <c r="A186" s="89" t="s">
        <v>2388</v>
      </c>
      <c r="B186" s="95"/>
      <c r="C186" s="95"/>
      <c r="D186" s="95"/>
      <c r="E186" s="73"/>
      <c r="F186" s="95"/>
      <c r="G186" s="93"/>
    </row>
    <row r="187" spans="1:7" x14ac:dyDescent="0.25">
      <c r="A187" s="89" t="s">
        <v>2389</v>
      </c>
      <c r="B187" s="95"/>
      <c r="C187" s="95"/>
      <c r="D187" s="95"/>
      <c r="E187" s="73"/>
      <c r="F187" s="95"/>
      <c r="G187" s="93"/>
    </row>
    <row r="188" spans="1:7" x14ac:dyDescent="0.25">
      <c r="A188" s="89" t="s">
        <v>2390</v>
      </c>
      <c r="B188" s="95"/>
      <c r="C188" s="95"/>
      <c r="D188" s="95"/>
      <c r="E188" s="73"/>
      <c r="F188" s="95"/>
      <c r="G188" s="93"/>
    </row>
    <row r="189" spans="1:7" x14ac:dyDescent="0.25">
      <c r="A189" s="89" t="s">
        <v>2391</v>
      </c>
      <c r="B189" s="95"/>
      <c r="C189" s="95"/>
      <c r="D189" s="95"/>
      <c r="E189" s="73"/>
      <c r="F189" s="95"/>
      <c r="G189" s="93"/>
    </row>
    <row r="190" spans="1:7" x14ac:dyDescent="0.25">
      <c r="A190" s="98"/>
      <c r="B190" s="98" t="s">
        <v>1012</v>
      </c>
      <c r="C190" s="98" t="s">
        <v>839</v>
      </c>
      <c r="D190" s="98" t="s">
        <v>840</v>
      </c>
      <c r="E190" s="98"/>
      <c r="F190" s="98" t="s">
        <v>804</v>
      </c>
      <c r="G190" s="98"/>
    </row>
    <row r="191" spans="1:7" x14ac:dyDescent="0.25">
      <c r="A191" s="89" t="s">
        <v>2392</v>
      </c>
      <c r="B191" s="121" t="s">
        <v>1014</v>
      </c>
      <c r="C191" s="164" t="s">
        <v>280</v>
      </c>
      <c r="D191" s="164" t="s">
        <v>280</v>
      </c>
      <c r="E191" s="250"/>
      <c r="F191" s="164" t="s">
        <v>280</v>
      </c>
      <c r="G191" s="93"/>
    </row>
    <row r="192" spans="1:7" x14ac:dyDescent="0.25">
      <c r="A192" s="89" t="s">
        <v>2393</v>
      </c>
      <c r="B192" s="121" t="s">
        <v>1016</v>
      </c>
      <c r="C192" s="164" t="s">
        <v>280</v>
      </c>
      <c r="D192" s="164" t="s">
        <v>280</v>
      </c>
      <c r="E192" s="250"/>
      <c r="F192" s="164" t="s">
        <v>280</v>
      </c>
      <c r="G192" s="93"/>
    </row>
    <row r="193" spans="1:7" x14ac:dyDescent="0.25">
      <c r="A193" s="89" t="s">
        <v>2394</v>
      </c>
      <c r="B193" s="121" t="s">
        <v>1018</v>
      </c>
      <c r="C193" s="164" t="s">
        <v>280</v>
      </c>
      <c r="D193" s="164" t="s">
        <v>280</v>
      </c>
      <c r="E193" s="164"/>
      <c r="F193" s="164" t="s">
        <v>280</v>
      </c>
      <c r="G193" s="93"/>
    </row>
    <row r="194" spans="1:7" x14ac:dyDescent="0.25">
      <c r="A194" s="89" t="s">
        <v>2395</v>
      </c>
      <c r="B194" s="121" t="s">
        <v>1020</v>
      </c>
      <c r="C194" s="164" t="s">
        <v>280</v>
      </c>
      <c r="D194" s="164" t="s">
        <v>280</v>
      </c>
      <c r="E194" s="164"/>
      <c r="F194" s="164" t="s">
        <v>280</v>
      </c>
      <c r="G194" s="93"/>
    </row>
    <row r="195" spans="1:7" x14ac:dyDescent="0.25">
      <c r="A195" s="89" t="s">
        <v>2396</v>
      </c>
      <c r="B195" s="121" t="s">
        <v>1022</v>
      </c>
      <c r="C195" s="164" t="s">
        <v>280</v>
      </c>
      <c r="D195" s="164" t="s">
        <v>280</v>
      </c>
      <c r="E195" s="164"/>
      <c r="F195" s="164" t="s">
        <v>280</v>
      </c>
      <c r="G195" s="93"/>
    </row>
    <row r="196" spans="1:7" x14ac:dyDescent="0.25">
      <c r="A196" s="89" t="s">
        <v>2397</v>
      </c>
      <c r="B196" s="203"/>
      <c r="C196" s="164"/>
      <c r="D196" s="164"/>
      <c r="E196" s="164"/>
      <c r="F196" s="164"/>
      <c r="G196" s="93"/>
    </row>
    <row r="197" spans="1:7" x14ac:dyDescent="0.25">
      <c r="A197" s="89" t="s">
        <v>2398</v>
      </c>
      <c r="B197" s="203"/>
      <c r="C197" s="164"/>
      <c r="D197" s="164"/>
      <c r="E197" s="158"/>
      <c r="F197" s="164"/>
      <c r="G197" s="93"/>
    </row>
    <row r="198" spans="1:7" x14ac:dyDescent="0.25">
      <c r="A198" s="89" t="s">
        <v>2399</v>
      </c>
      <c r="B198" s="218"/>
      <c r="C198" s="164"/>
      <c r="D198" s="164"/>
      <c r="E198" s="158"/>
      <c r="F198" s="164"/>
      <c r="G198" s="93"/>
    </row>
    <row r="199" spans="1:7" x14ac:dyDescent="0.25">
      <c r="A199" s="89" t="s">
        <v>2400</v>
      </c>
      <c r="B199" s="218"/>
      <c r="C199" s="164"/>
      <c r="D199" s="164"/>
      <c r="E199" s="158"/>
      <c r="F199" s="164"/>
      <c r="G199" s="93"/>
    </row>
    <row r="200" spans="1:7" x14ac:dyDescent="0.25">
      <c r="A200" s="98"/>
      <c r="B200" s="98" t="s">
        <v>1027</v>
      </c>
      <c r="C200" s="98" t="s">
        <v>839</v>
      </c>
      <c r="D200" s="98" t="s">
        <v>840</v>
      </c>
      <c r="E200" s="98"/>
      <c r="F200" s="98" t="s">
        <v>804</v>
      </c>
      <c r="G200" s="98"/>
    </row>
    <row r="201" spans="1:7" x14ac:dyDescent="0.25">
      <c r="A201" s="89" t="s">
        <v>2401</v>
      </c>
      <c r="B201" s="89" t="s">
        <v>1029</v>
      </c>
      <c r="C201" s="164" t="s">
        <v>280</v>
      </c>
      <c r="D201" s="164" t="s">
        <v>280</v>
      </c>
      <c r="E201" s="250"/>
      <c r="F201" s="164" t="s">
        <v>280</v>
      </c>
      <c r="G201" s="93"/>
    </row>
    <row r="202" spans="1:7" x14ac:dyDescent="0.25">
      <c r="A202" s="89" t="s">
        <v>2402</v>
      </c>
      <c r="B202" s="219" t="s">
        <v>2403</v>
      </c>
      <c r="C202" s="164" t="s">
        <v>280</v>
      </c>
      <c r="D202" s="164" t="s">
        <v>280</v>
      </c>
      <c r="E202" s="250"/>
      <c r="F202" s="164" t="s">
        <v>280</v>
      </c>
      <c r="G202" s="93"/>
    </row>
    <row r="203" spans="1:7" x14ac:dyDescent="0.25">
      <c r="A203" s="89" t="s">
        <v>2404</v>
      </c>
      <c r="B203" s="220"/>
      <c r="C203" s="164"/>
      <c r="D203" s="164"/>
      <c r="E203" s="163"/>
      <c r="F203" s="164"/>
      <c r="G203" s="93"/>
    </row>
    <row r="204" spans="1:7" x14ac:dyDescent="0.25">
      <c r="A204" s="89" t="s">
        <v>2405</v>
      </c>
      <c r="B204" s="220"/>
      <c r="C204" s="164"/>
      <c r="D204" s="164"/>
      <c r="E204" s="163"/>
      <c r="F204" s="164"/>
      <c r="G204" s="93"/>
    </row>
    <row r="205" spans="1:7" x14ac:dyDescent="0.25">
      <c r="A205" s="89" t="s">
        <v>2406</v>
      </c>
      <c r="B205" s="220"/>
      <c r="C205" s="164"/>
      <c r="D205" s="164"/>
      <c r="E205" s="163"/>
      <c r="F205" s="164"/>
      <c r="G205" s="93"/>
    </row>
    <row r="206" spans="1:7" x14ac:dyDescent="0.25">
      <c r="A206" s="89" t="s">
        <v>2407</v>
      </c>
      <c r="B206" s="197"/>
      <c r="C206" s="197"/>
      <c r="D206" s="197"/>
      <c r="E206" s="93"/>
      <c r="F206" s="197"/>
      <c r="G206" s="93"/>
    </row>
    <row r="207" spans="1:7" x14ac:dyDescent="0.25">
      <c r="A207" s="89" t="s">
        <v>2408</v>
      </c>
      <c r="B207" s="197"/>
      <c r="C207" s="197"/>
      <c r="D207" s="197"/>
      <c r="E207" s="93"/>
      <c r="F207" s="197"/>
      <c r="G207" s="93"/>
    </row>
    <row r="208" spans="1:7" x14ac:dyDescent="0.25">
      <c r="A208" s="89" t="s">
        <v>2409</v>
      </c>
      <c r="B208" s="197"/>
      <c r="C208" s="197"/>
      <c r="D208" s="197"/>
      <c r="E208" s="93"/>
      <c r="F208" s="197"/>
      <c r="G208" s="93"/>
    </row>
    <row r="209" spans="1:7" ht="18.75" x14ac:dyDescent="0.25">
      <c r="A209" s="167"/>
      <c r="B209" s="177" t="s">
        <v>2410</v>
      </c>
      <c r="C209" s="221"/>
      <c r="D209" s="221"/>
      <c r="E209" s="221"/>
      <c r="F209" s="221"/>
      <c r="G209" s="221"/>
    </row>
    <row r="210" spans="1:7" x14ac:dyDescent="0.25">
      <c r="A210" s="98"/>
      <c r="B210" s="98" t="s">
        <v>1035</v>
      </c>
      <c r="C210" s="98" t="s">
        <v>1036</v>
      </c>
      <c r="D210" s="98" t="s">
        <v>1037</v>
      </c>
      <c r="E210" s="98"/>
      <c r="F210" s="98" t="s">
        <v>839</v>
      </c>
      <c r="G210" s="98" t="s">
        <v>1038</v>
      </c>
    </row>
    <row r="211" spans="1:7" x14ac:dyDescent="0.25">
      <c r="A211" s="89" t="s">
        <v>2411</v>
      </c>
      <c r="B211" s="102" t="s">
        <v>1040</v>
      </c>
      <c r="C211" s="176" t="s">
        <v>280</v>
      </c>
      <c r="D211" s="95"/>
      <c r="E211" s="237"/>
      <c r="F211" s="239"/>
      <c r="G211" s="239"/>
    </row>
    <row r="212" spans="1:7" x14ac:dyDescent="0.25">
      <c r="A212" s="119"/>
      <c r="B212" s="170"/>
      <c r="C212" s="119"/>
      <c r="D212" s="119"/>
      <c r="E212" s="119"/>
      <c r="F212" s="120"/>
      <c r="G212" s="120"/>
    </row>
    <row r="213" spans="1:7" x14ac:dyDescent="0.25">
      <c r="A213" s="76"/>
      <c r="B213" s="102" t="s">
        <v>1041</v>
      </c>
      <c r="C213" s="119"/>
      <c r="D213" s="119"/>
      <c r="E213" s="119"/>
      <c r="F213" s="120"/>
      <c r="G213" s="120"/>
    </row>
    <row r="214" spans="1:7" x14ac:dyDescent="0.25">
      <c r="A214" s="89" t="s">
        <v>2412</v>
      </c>
      <c r="B214" s="197" t="s">
        <v>939</v>
      </c>
      <c r="C214" s="176" t="s">
        <v>280</v>
      </c>
      <c r="D214" s="222" t="s">
        <v>280</v>
      </c>
      <c r="E214" s="119"/>
      <c r="F214" s="111" t="str">
        <f>IF($C$238=0,"",IF(C214="[for completion]","",IF(C214="","",C214/$C$238)))</f>
        <v/>
      </c>
      <c r="G214" s="111" t="str">
        <f>IF($D$238=0,"",IF(D214="[for completion]","",IF(D214="","",D214/$D$238)))</f>
        <v/>
      </c>
    </row>
    <row r="215" spans="1:7" x14ac:dyDescent="0.25">
      <c r="A215" s="89" t="s">
        <v>2413</v>
      </c>
      <c r="B215" s="197" t="s">
        <v>939</v>
      </c>
      <c r="C215" s="176" t="s">
        <v>280</v>
      </c>
      <c r="D215" s="222" t="s">
        <v>280</v>
      </c>
      <c r="E215" s="119"/>
      <c r="F215" s="111" t="str">
        <f t="shared" ref="F215:F237" si="1">IF($C$238=0,"",IF(C215="[for completion]","",IF(C215="","",C215/$C$238)))</f>
        <v/>
      </c>
      <c r="G215" s="111" t="str">
        <f t="shared" ref="G215:G237" si="2">IF($D$238=0,"",IF(D215="[for completion]","",IF(D215="","",D215/$D$238)))</f>
        <v/>
      </c>
    </row>
    <row r="216" spans="1:7" x14ac:dyDescent="0.25">
      <c r="A216" s="89" t="s">
        <v>2414</v>
      </c>
      <c r="B216" s="197" t="s">
        <v>939</v>
      </c>
      <c r="C216" s="176" t="s">
        <v>280</v>
      </c>
      <c r="D216" s="222" t="s">
        <v>280</v>
      </c>
      <c r="E216" s="119"/>
      <c r="F216" s="111" t="str">
        <f t="shared" si="1"/>
        <v/>
      </c>
      <c r="G216" s="111" t="str">
        <f t="shared" si="2"/>
        <v/>
      </c>
    </row>
    <row r="217" spans="1:7" x14ac:dyDescent="0.25">
      <c r="A217" s="89" t="s">
        <v>2415</v>
      </c>
      <c r="B217" s="197" t="s">
        <v>939</v>
      </c>
      <c r="C217" s="176" t="s">
        <v>280</v>
      </c>
      <c r="D217" s="222" t="s">
        <v>280</v>
      </c>
      <c r="E217" s="119"/>
      <c r="F217" s="111" t="str">
        <f t="shared" si="1"/>
        <v/>
      </c>
      <c r="G217" s="111" t="str">
        <f t="shared" si="2"/>
        <v/>
      </c>
    </row>
    <row r="218" spans="1:7" x14ac:dyDescent="0.25">
      <c r="A218" s="89" t="s">
        <v>2416</v>
      </c>
      <c r="B218" s="197" t="s">
        <v>939</v>
      </c>
      <c r="C218" s="176" t="s">
        <v>280</v>
      </c>
      <c r="D218" s="222" t="s">
        <v>280</v>
      </c>
      <c r="E218" s="119"/>
      <c r="F218" s="111" t="str">
        <f t="shared" si="1"/>
        <v/>
      </c>
      <c r="G218" s="111" t="str">
        <f t="shared" si="2"/>
        <v/>
      </c>
    </row>
    <row r="219" spans="1:7" x14ac:dyDescent="0.25">
      <c r="A219" s="89" t="s">
        <v>2417</v>
      </c>
      <c r="B219" s="197" t="s">
        <v>939</v>
      </c>
      <c r="C219" s="176" t="s">
        <v>280</v>
      </c>
      <c r="D219" s="222" t="s">
        <v>280</v>
      </c>
      <c r="E219" s="119"/>
      <c r="F219" s="111" t="str">
        <f t="shared" si="1"/>
        <v/>
      </c>
      <c r="G219" s="111" t="str">
        <f t="shared" si="2"/>
        <v/>
      </c>
    </row>
    <row r="220" spans="1:7" x14ac:dyDescent="0.25">
      <c r="A220" s="89" t="s">
        <v>2418</v>
      </c>
      <c r="B220" s="197" t="s">
        <v>939</v>
      </c>
      <c r="C220" s="176" t="s">
        <v>280</v>
      </c>
      <c r="D220" s="222" t="s">
        <v>280</v>
      </c>
      <c r="E220" s="119"/>
      <c r="F220" s="111" t="str">
        <f t="shared" si="1"/>
        <v/>
      </c>
      <c r="G220" s="111" t="str">
        <f t="shared" si="2"/>
        <v/>
      </c>
    </row>
    <row r="221" spans="1:7" x14ac:dyDescent="0.25">
      <c r="A221" s="89" t="s">
        <v>2419</v>
      </c>
      <c r="B221" s="197" t="s">
        <v>939</v>
      </c>
      <c r="C221" s="176" t="s">
        <v>280</v>
      </c>
      <c r="D221" s="222" t="s">
        <v>280</v>
      </c>
      <c r="E221" s="119"/>
      <c r="F221" s="111" t="str">
        <f t="shared" si="1"/>
        <v/>
      </c>
      <c r="G221" s="111" t="str">
        <f t="shared" si="2"/>
        <v/>
      </c>
    </row>
    <row r="222" spans="1:7" x14ac:dyDescent="0.25">
      <c r="A222" s="89" t="s">
        <v>2420</v>
      </c>
      <c r="B222" s="197" t="s">
        <v>939</v>
      </c>
      <c r="C222" s="176" t="s">
        <v>280</v>
      </c>
      <c r="D222" s="222" t="s">
        <v>280</v>
      </c>
      <c r="E222" s="119"/>
      <c r="F222" s="111" t="str">
        <f t="shared" si="1"/>
        <v/>
      </c>
      <c r="G222" s="111" t="str">
        <f t="shared" si="2"/>
        <v/>
      </c>
    </row>
    <row r="223" spans="1:7" x14ac:dyDescent="0.25">
      <c r="A223" s="89" t="s">
        <v>2421</v>
      </c>
      <c r="B223" s="197" t="s">
        <v>939</v>
      </c>
      <c r="C223" s="176" t="s">
        <v>280</v>
      </c>
      <c r="D223" s="222" t="s">
        <v>280</v>
      </c>
      <c r="E223" s="93"/>
      <c r="F223" s="111" t="str">
        <f t="shared" si="1"/>
        <v/>
      </c>
      <c r="G223" s="111" t="str">
        <f t="shared" si="2"/>
        <v/>
      </c>
    </row>
    <row r="224" spans="1:7" x14ac:dyDescent="0.25">
      <c r="A224" s="89" t="s">
        <v>2422</v>
      </c>
      <c r="B224" s="197" t="s">
        <v>939</v>
      </c>
      <c r="C224" s="176" t="s">
        <v>280</v>
      </c>
      <c r="D224" s="222" t="s">
        <v>280</v>
      </c>
      <c r="E224" s="93"/>
      <c r="F224" s="111" t="str">
        <f t="shared" si="1"/>
        <v/>
      </c>
      <c r="G224" s="111" t="str">
        <f t="shared" si="2"/>
        <v/>
      </c>
    </row>
    <row r="225" spans="1:7" x14ac:dyDescent="0.25">
      <c r="A225" s="89" t="s">
        <v>2423</v>
      </c>
      <c r="B225" s="197" t="s">
        <v>939</v>
      </c>
      <c r="C225" s="176" t="s">
        <v>280</v>
      </c>
      <c r="D225" s="222" t="s">
        <v>280</v>
      </c>
      <c r="E225" s="93"/>
      <c r="F225" s="111" t="str">
        <f t="shared" si="1"/>
        <v/>
      </c>
      <c r="G225" s="111" t="str">
        <f t="shared" si="2"/>
        <v/>
      </c>
    </row>
    <row r="226" spans="1:7" x14ac:dyDescent="0.25">
      <c r="A226" s="89" t="s">
        <v>2424</v>
      </c>
      <c r="B226" s="197" t="s">
        <v>939</v>
      </c>
      <c r="C226" s="176" t="s">
        <v>280</v>
      </c>
      <c r="D226" s="222" t="s">
        <v>280</v>
      </c>
      <c r="E226" s="93"/>
      <c r="F226" s="111" t="str">
        <f t="shared" si="1"/>
        <v/>
      </c>
      <c r="G226" s="111" t="str">
        <f t="shared" si="2"/>
        <v/>
      </c>
    </row>
    <row r="227" spans="1:7" x14ac:dyDescent="0.25">
      <c r="A227" s="89" t="s">
        <v>2425</v>
      </c>
      <c r="B227" s="197" t="s">
        <v>939</v>
      </c>
      <c r="C227" s="176" t="s">
        <v>280</v>
      </c>
      <c r="D227" s="222" t="s">
        <v>280</v>
      </c>
      <c r="E227" s="93"/>
      <c r="F227" s="111" t="str">
        <f t="shared" si="1"/>
        <v/>
      </c>
      <c r="G227" s="111" t="str">
        <f t="shared" si="2"/>
        <v/>
      </c>
    </row>
    <row r="228" spans="1:7" x14ac:dyDescent="0.25">
      <c r="A228" s="89" t="s">
        <v>2426</v>
      </c>
      <c r="B228" s="197" t="s">
        <v>939</v>
      </c>
      <c r="C228" s="176" t="s">
        <v>280</v>
      </c>
      <c r="D228" s="222" t="s">
        <v>280</v>
      </c>
      <c r="E228" s="93"/>
      <c r="F228" s="111" t="str">
        <f t="shared" si="1"/>
        <v/>
      </c>
      <c r="G228" s="111" t="str">
        <f t="shared" si="2"/>
        <v/>
      </c>
    </row>
    <row r="229" spans="1:7" x14ac:dyDescent="0.25">
      <c r="A229" s="89" t="s">
        <v>2427</v>
      </c>
      <c r="B229" s="197" t="s">
        <v>939</v>
      </c>
      <c r="C229" s="176" t="s">
        <v>280</v>
      </c>
      <c r="D229" s="222" t="s">
        <v>280</v>
      </c>
      <c r="E229" s="76"/>
      <c r="F229" s="111" t="str">
        <f t="shared" si="1"/>
        <v/>
      </c>
      <c r="G229" s="111" t="str">
        <f t="shared" si="2"/>
        <v/>
      </c>
    </row>
    <row r="230" spans="1:7" x14ac:dyDescent="0.25">
      <c r="A230" s="89" t="s">
        <v>2428</v>
      </c>
      <c r="B230" s="197" t="s">
        <v>939</v>
      </c>
      <c r="C230" s="176" t="s">
        <v>280</v>
      </c>
      <c r="D230" s="222" t="s">
        <v>280</v>
      </c>
      <c r="E230" s="171"/>
      <c r="F230" s="111" t="str">
        <f t="shared" si="1"/>
        <v/>
      </c>
      <c r="G230" s="111" t="str">
        <f t="shared" si="2"/>
        <v/>
      </c>
    </row>
    <row r="231" spans="1:7" x14ac:dyDescent="0.25">
      <c r="A231" s="89" t="s">
        <v>2429</v>
      </c>
      <c r="B231" s="197" t="s">
        <v>939</v>
      </c>
      <c r="C231" s="176" t="s">
        <v>280</v>
      </c>
      <c r="D231" s="222" t="s">
        <v>280</v>
      </c>
      <c r="E231" s="171"/>
      <c r="F231" s="111" t="str">
        <f t="shared" si="1"/>
        <v/>
      </c>
      <c r="G231" s="111" t="str">
        <f t="shared" si="2"/>
        <v/>
      </c>
    </row>
    <row r="232" spans="1:7" x14ac:dyDescent="0.25">
      <c r="A232" s="89" t="s">
        <v>2430</v>
      </c>
      <c r="B232" s="197" t="s">
        <v>939</v>
      </c>
      <c r="C232" s="176" t="s">
        <v>280</v>
      </c>
      <c r="D232" s="222" t="s">
        <v>280</v>
      </c>
      <c r="E232" s="171"/>
      <c r="F232" s="111" t="str">
        <f t="shared" si="1"/>
        <v/>
      </c>
      <c r="G232" s="111" t="str">
        <f t="shared" si="2"/>
        <v/>
      </c>
    </row>
    <row r="233" spans="1:7" x14ac:dyDescent="0.25">
      <c r="A233" s="89" t="s">
        <v>2431</v>
      </c>
      <c r="B233" s="197" t="s">
        <v>939</v>
      </c>
      <c r="C233" s="176" t="s">
        <v>280</v>
      </c>
      <c r="D233" s="222" t="s">
        <v>280</v>
      </c>
      <c r="E233" s="171"/>
      <c r="F233" s="111" t="str">
        <f t="shared" si="1"/>
        <v/>
      </c>
      <c r="G233" s="111" t="str">
        <f t="shared" si="2"/>
        <v/>
      </c>
    </row>
    <row r="234" spans="1:7" x14ac:dyDescent="0.25">
      <c r="A234" s="89" t="s">
        <v>2432</v>
      </c>
      <c r="B234" s="197" t="s">
        <v>939</v>
      </c>
      <c r="C234" s="176" t="s">
        <v>280</v>
      </c>
      <c r="D234" s="222" t="s">
        <v>280</v>
      </c>
      <c r="E234" s="171"/>
      <c r="F234" s="111" t="str">
        <f t="shared" si="1"/>
        <v/>
      </c>
      <c r="G234" s="111" t="str">
        <f t="shared" si="2"/>
        <v/>
      </c>
    </row>
    <row r="235" spans="1:7" x14ac:dyDescent="0.25">
      <c r="A235" s="89" t="s">
        <v>2433</v>
      </c>
      <c r="B235" s="197" t="s">
        <v>939</v>
      </c>
      <c r="C235" s="176" t="s">
        <v>280</v>
      </c>
      <c r="D235" s="222" t="s">
        <v>280</v>
      </c>
      <c r="E235" s="171"/>
      <c r="F235" s="111" t="str">
        <f t="shared" si="1"/>
        <v/>
      </c>
      <c r="G235" s="111" t="str">
        <f t="shared" si="2"/>
        <v/>
      </c>
    </row>
    <row r="236" spans="1:7" x14ac:dyDescent="0.25">
      <c r="A236" s="89" t="s">
        <v>2434</v>
      </c>
      <c r="B236" s="197" t="s">
        <v>939</v>
      </c>
      <c r="C236" s="176" t="s">
        <v>280</v>
      </c>
      <c r="D236" s="222" t="s">
        <v>280</v>
      </c>
      <c r="E236" s="171"/>
      <c r="F236" s="111" t="str">
        <f t="shared" si="1"/>
        <v/>
      </c>
      <c r="G236" s="111" t="str">
        <f t="shared" si="2"/>
        <v/>
      </c>
    </row>
    <row r="237" spans="1:7" x14ac:dyDescent="0.25">
      <c r="A237" s="89" t="s">
        <v>2435</v>
      </c>
      <c r="B237" s="197" t="s">
        <v>939</v>
      </c>
      <c r="C237" s="176" t="s">
        <v>280</v>
      </c>
      <c r="D237" s="222" t="s">
        <v>280</v>
      </c>
      <c r="E237" s="171"/>
      <c r="F237" s="111" t="str">
        <f t="shared" si="1"/>
        <v/>
      </c>
      <c r="G237" s="111" t="str">
        <f t="shared" si="2"/>
        <v/>
      </c>
    </row>
    <row r="238" spans="1:7" x14ac:dyDescent="0.25">
      <c r="A238" s="89" t="s">
        <v>2436</v>
      </c>
      <c r="B238" s="113" t="s">
        <v>357</v>
      </c>
      <c r="C238" s="114">
        <f>SUM(C214:C237)</f>
        <v>0</v>
      </c>
      <c r="D238" s="172">
        <f>SUM(D214:D237)</f>
        <v>0</v>
      </c>
      <c r="E238" s="171"/>
      <c r="F238" s="173">
        <f>SUM(F214:F237)</f>
        <v>0</v>
      </c>
      <c r="G238" s="173">
        <f>SUM(G214:G237)</f>
        <v>0</v>
      </c>
    </row>
    <row r="239" spans="1:7" x14ac:dyDescent="0.25">
      <c r="A239" s="98"/>
      <c r="B239" s="98" t="s">
        <v>1067</v>
      </c>
      <c r="C239" s="98" t="s">
        <v>1036</v>
      </c>
      <c r="D239" s="98" t="s">
        <v>1037</v>
      </c>
      <c r="E239" s="98"/>
      <c r="F239" s="98" t="s">
        <v>839</v>
      </c>
      <c r="G239" s="98" t="s">
        <v>1038</v>
      </c>
    </row>
    <row r="240" spans="1:7" x14ac:dyDescent="0.25">
      <c r="A240" s="89" t="s">
        <v>2437</v>
      </c>
      <c r="B240" s="89" t="s">
        <v>1069</v>
      </c>
      <c r="C240" s="164" t="s">
        <v>280</v>
      </c>
      <c r="D240" s="95"/>
      <c r="E240" s="95"/>
      <c r="F240" s="249"/>
      <c r="G240" s="249"/>
    </row>
    <row r="241" spans="1:7" x14ac:dyDescent="0.25">
      <c r="A241" s="76"/>
      <c r="B241" s="76"/>
      <c r="C241" s="76"/>
      <c r="D241" s="76"/>
      <c r="E241" s="76"/>
      <c r="F241" s="159"/>
      <c r="G241" s="159"/>
    </row>
    <row r="242" spans="1:7" x14ac:dyDescent="0.25">
      <c r="A242" s="76"/>
      <c r="B242" s="102" t="s">
        <v>1070</v>
      </c>
      <c r="C242" s="76"/>
      <c r="D242" s="76"/>
      <c r="E242" s="76"/>
      <c r="F242" s="159"/>
      <c r="G242" s="159"/>
    </row>
    <row r="243" spans="1:7" x14ac:dyDescent="0.25">
      <c r="A243" s="89" t="s">
        <v>2438</v>
      </c>
      <c r="B243" s="89" t="s">
        <v>1072</v>
      </c>
      <c r="C243" s="176" t="s">
        <v>280</v>
      </c>
      <c r="D243" s="222" t="s">
        <v>280</v>
      </c>
      <c r="E243" s="76"/>
      <c r="F243" s="111" t="str">
        <f>IF($C$251=0,"",IF(C243="[for completion]","",IF(C243="","",C243/$C$251)))</f>
        <v/>
      </c>
      <c r="G243" s="111" t="str">
        <f>IF($D$251=0,"",IF(D243="[for completion]","",IF(D243="","",D243/$D$251)))</f>
        <v/>
      </c>
    </row>
    <row r="244" spans="1:7" x14ac:dyDescent="0.25">
      <c r="A244" s="89" t="s">
        <v>2439</v>
      </c>
      <c r="B244" s="89" t="s">
        <v>1074</v>
      </c>
      <c r="C244" s="176" t="s">
        <v>280</v>
      </c>
      <c r="D244" s="222" t="s">
        <v>280</v>
      </c>
      <c r="E244" s="76"/>
      <c r="F244" s="111" t="str">
        <f t="shared" ref="F244:F250" si="3">IF($C$251=0,"",IF(C244="[for completion]","",IF(C244="","",C244/$C$251)))</f>
        <v/>
      </c>
      <c r="G244" s="111" t="str">
        <f t="shared" ref="G244:G250" si="4">IF($D$251=0,"",IF(D244="[for completion]","",IF(D244="","",D244/$D$251)))</f>
        <v/>
      </c>
    </row>
    <row r="245" spans="1:7" x14ac:dyDescent="0.25">
      <c r="A245" s="89" t="s">
        <v>2440</v>
      </c>
      <c r="B245" s="89" t="s">
        <v>1076</v>
      </c>
      <c r="C245" s="176" t="s">
        <v>280</v>
      </c>
      <c r="D245" s="222" t="s">
        <v>280</v>
      </c>
      <c r="E245" s="76"/>
      <c r="F245" s="111" t="str">
        <f t="shared" si="3"/>
        <v/>
      </c>
      <c r="G245" s="111" t="str">
        <f t="shared" si="4"/>
        <v/>
      </c>
    </row>
    <row r="246" spans="1:7" x14ac:dyDescent="0.25">
      <c r="A246" s="89" t="s">
        <v>2441</v>
      </c>
      <c r="B246" s="89" t="s">
        <v>1078</v>
      </c>
      <c r="C246" s="176" t="s">
        <v>280</v>
      </c>
      <c r="D246" s="222" t="s">
        <v>280</v>
      </c>
      <c r="E246" s="76"/>
      <c r="F246" s="111" t="str">
        <f t="shared" si="3"/>
        <v/>
      </c>
      <c r="G246" s="111" t="str">
        <f t="shared" si="4"/>
        <v/>
      </c>
    </row>
    <row r="247" spans="1:7" x14ac:dyDescent="0.25">
      <c r="A247" s="89" t="s">
        <v>2442</v>
      </c>
      <c r="B247" s="89" t="s">
        <v>1080</v>
      </c>
      <c r="C247" s="176" t="s">
        <v>280</v>
      </c>
      <c r="D247" s="222" t="s">
        <v>280</v>
      </c>
      <c r="E247" s="76"/>
      <c r="F247" s="111" t="str">
        <f>IF($C$251=0,"",IF(C247="[for completion]","",IF(C247="","",C247/$C$251)))</f>
        <v/>
      </c>
      <c r="G247" s="111" t="str">
        <f t="shared" si="4"/>
        <v/>
      </c>
    </row>
    <row r="248" spans="1:7" x14ac:dyDescent="0.25">
      <c r="A248" s="89" t="s">
        <v>2443</v>
      </c>
      <c r="B248" s="89" t="s">
        <v>1082</v>
      </c>
      <c r="C248" s="176" t="s">
        <v>280</v>
      </c>
      <c r="D248" s="222" t="s">
        <v>280</v>
      </c>
      <c r="E248" s="76"/>
      <c r="F248" s="111" t="str">
        <f t="shared" si="3"/>
        <v/>
      </c>
      <c r="G248" s="111" t="str">
        <f t="shared" si="4"/>
        <v/>
      </c>
    </row>
    <row r="249" spans="1:7" x14ac:dyDescent="0.25">
      <c r="A249" s="89" t="s">
        <v>2444</v>
      </c>
      <c r="B249" s="89" t="s">
        <v>1084</v>
      </c>
      <c r="C249" s="176" t="s">
        <v>280</v>
      </c>
      <c r="D249" s="222" t="s">
        <v>280</v>
      </c>
      <c r="E249" s="76"/>
      <c r="F249" s="111" t="str">
        <f t="shared" si="3"/>
        <v/>
      </c>
      <c r="G249" s="111" t="str">
        <f t="shared" si="4"/>
        <v/>
      </c>
    </row>
    <row r="250" spans="1:7" x14ac:dyDescent="0.25">
      <c r="A250" s="89" t="s">
        <v>2445</v>
      </c>
      <c r="B250" s="89" t="s">
        <v>1086</v>
      </c>
      <c r="C250" s="176" t="s">
        <v>280</v>
      </c>
      <c r="D250" s="222" t="s">
        <v>280</v>
      </c>
      <c r="E250" s="76"/>
      <c r="F250" s="111" t="str">
        <f t="shared" si="3"/>
        <v/>
      </c>
      <c r="G250" s="111" t="str">
        <f t="shared" si="4"/>
        <v/>
      </c>
    </row>
    <row r="251" spans="1:7" x14ac:dyDescent="0.25">
      <c r="A251" s="89" t="s">
        <v>2446</v>
      </c>
      <c r="B251" s="113" t="s">
        <v>357</v>
      </c>
      <c r="C251" s="71">
        <f>SUM(C243:C250)</f>
        <v>0</v>
      </c>
      <c r="D251" s="156">
        <f>SUM(D243:D250)</f>
        <v>0</v>
      </c>
      <c r="E251" s="76"/>
      <c r="F251" s="173">
        <f>SUM(F240:F250)</f>
        <v>0</v>
      </c>
      <c r="G251" s="173">
        <f>SUM(G240:G250)</f>
        <v>0</v>
      </c>
    </row>
    <row r="252" spans="1:7" x14ac:dyDescent="0.25">
      <c r="A252" s="89" t="s">
        <v>2447</v>
      </c>
      <c r="B252" s="154" t="s">
        <v>1089</v>
      </c>
      <c r="C252" s="176"/>
      <c r="D252" s="222"/>
      <c r="E252" s="76"/>
      <c r="F252" s="111" t="s">
        <v>2448</v>
      </c>
      <c r="G252" s="111" t="s">
        <v>2448</v>
      </c>
    </row>
    <row r="253" spans="1:7" x14ac:dyDescent="0.25">
      <c r="A253" s="89" t="s">
        <v>2449</v>
      </c>
      <c r="B253" s="154" t="s">
        <v>1091</v>
      </c>
      <c r="C253" s="176"/>
      <c r="D253" s="222"/>
      <c r="E253" s="76"/>
      <c r="F253" s="111" t="s">
        <v>2448</v>
      </c>
      <c r="G253" s="111" t="s">
        <v>2448</v>
      </c>
    </row>
    <row r="254" spans="1:7" x14ac:dyDescent="0.25">
      <c r="A254" s="89" t="s">
        <v>2450</v>
      </c>
      <c r="B254" s="154" t="s">
        <v>1093</v>
      </c>
      <c r="C254" s="176"/>
      <c r="D254" s="222"/>
      <c r="E254" s="76"/>
      <c r="F254" s="111" t="s">
        <v>2448</v>
      </c>
      <c r="G254" s="111" t="s">
        <v>2448</v>
      </c>
    </row>
    <row r="255" spans="1:7" x14ac:dyDescent="0.25">
      <c r="A255" s="89" t="s">
        <v>2451</v>
      </c>
      <c r="B255" s="154" t="s">
        <v>1095</v>
      </c>
      <c r="C255" s="176"/>
      <c r="D255" s="222"/>
      <c r="E255" s="76"/>
      <c r="F255" s="111" t="s">
        <v>2448</v>
      </c>
      <c r="G255" s="111" t="s">
        <v>2448</v>
      </c>
    </row>
    <row r="256" spans="1:7" x14ac:dyDescent="0.25">
      <c r="A256" s="89" t="s">
        <v>2452</v>
      </c>
      <c r="B256" s="154" t="s">
        <v>1097</v>
      </c>
      <c r="C256" s="176"/>
      <c r="D256" s="222"/>
      <c r="E256" s="76"/>
      <c r="F256" s="111" t="s">
        <v>2448</v>
      </c>
      <c r="G256" s="111" t="s">
        <v>2448</v>
      </c>
    </row>
    <row r="257" spans="1:7" x14ac:dyDescent="0.25">
      <c r="A257" s="89" t="s">
        <v>2453</v>
      </c>
      <c r="B257" s="154" t="s">
        <v>1099</v>
      </c>
      <c r="C257" s="176"/>
      <c r="D257" s="222"/>
      <c r="E257" s="76"/>
      <c r="F257" s="111" t="s">
        <v>2448</v>
      </c>
      <c r="G257" s="111" t="s">
        <v>2448</v>
      </c>
    </row>
    <row r="258" spans="1:7" x14ac:dyDescent="0.25">
      <c r="A258" s="89" t="s">
        <v>2454</v>
      </c>
      <c r="B258" s="116"/>
      <c r="C258" s="76"/>
      <c r="D258" s="76"/>
      <c r="E258" s="76"/>
      <c r="F258" s="155"/>
      <c r="G258" s="155"/>
    </row>
    <row r="259" spans="1:7" x14ac:dyDescent="0.25">
      <c r="A259" s="89" t="s">
        <v>2455</v>
      </c>
      <c r="B259" s="116"/>
      <c r="C259" s="76"/>
      <c r="D259" s="76"/>
      <c r="E259" s="76"/>
      <c r="F259" s="155"/>
      <c r="G259" s="155"/>
    </row>
    <row r="260" spans="1:7" x14ac:dyDescent="0.25">
      <c r="A260" s="89" t="s">
        <v>2456</v>
      </c>
      <c r="B260" s="116"/>
      <c r="C260" s="76"/>
      <c r="D260" s="76"/>
      <c r="E260" s="76"/>
      <c r="F260" s="155"/>
      <c r="G260" s="155"/>
    </row>
    <row r="261" spans="1:7" x14ac:dyDescent="0.25">
      <c r="A261" s="98"/>
      <c r="B261" s="98" t="s">
        <v>1103</v>
      </c>
      <c r="C261" s="98" t="s">
        <v>1036</v>
      </c>
      <c r="D261" s="98" t="s">
        <v>1037</v>
      </c>
      <c r="E261" s="98"/>
      <c r="F261" s="98" t="s">
        <v>839</v>
      </c>
      <c r="G261" s="98" t="s">
        <v>1038</v>
      </c>
    </row>
    <row r="262" spans="1:7" x14ac:dyDescent="0.25">
      <c r="A262" s="89" t="s">
        <v>2457</v>
      </c>
      <c r="B262" s="89" t="s">
        <v>1069</v>
      </c>
      <c r="C262" s="222" t="s">
        <v>280</v>
      </c>
      <c r="D262" s="95"/>
      <c r="E262" s="95"/>
      <c r="F262" s="249"/>
      <c r="G262" s="249"/>
    </row>
    <row r="263" spans="1:7" x14ac:dyDescent="0.25">
      <c r="A263" s="76"/>
      <c r="B263" s="76"/>
      <c r="C263" s="76"/>
      <c r="D263" s="76"/>
      <c r="E263" s="76"/>
      <c r="F263" s="159"/>
      <c r="G263" s="159"/>
    </row>
    <row r="264" spans="1:7" x14ac:dyDescent="0.25">
      <c r="A264" s="76"/>
      <c r="B264" s="102" t="s">
        <v>1070</v>
      </c>
      <c r="C264" s="76"/>
      <c r="D264" s="76"/>
      <c r="E264" s="76"/>
      <c r="F264" s="159"/>
      <c r="G264" s="159"/>
    </row>
    <row r="265" spans="1:7" x14ac:dyDescent="0.25">
      <c r="A265" s="89" t="s">
        <v>2458</v>
      </c>
      <c r="B265" s="89" t="s">
        <v>1072</v>
      </c>
      <c r="C265" s="222" t="s">
        <v>280</v>
      </c>
      <c r="D265" s="222" t="s">
        <v>280</v>
      </c>
      <c r="E265" s="76"/>
      <c r="F265" s="111" t="str">
        <f>IF($C$273=0,"",IF(C265="[for completion]","",IF(C265="","",C265/$C$273)))</f>
        <v/>
      </c>
      <c r="G265" s="111" t="str">
        <f>IF($D$273=0,"",IF(D265="[for completion]","",IF(D265="","",D265/$D$273)))</f>
        <v/>
      </c>
    </row>
    <row r="266" spans="1:7" x14ac:dyDescent="0.25">
      <c r="A266" s="89" t="s">
        <v>2459</v>
      </c>
      <c r="B266" s="89" t="s">
        <v>1074</v>
      </c>
      <c r="C266" s="222" t="s">
        <v>280</v>
      </c>
      <c r="D266" s="222" t="s">
        <v>280</v>
      </c>
      <c r="E266" s="76"/>
      <c r="F266" s="111" t="str">
        <f t="shared" ref="F266:F272" si="5">IF($C$273=0,"",IF(C266="[for completion]","",IF(C266="","",C266/$C$273)))</f>
        <v/>
      </c>
      <c r="G266" s="111" t="str">
        <f t="shared" ref="G266:G272" si="6">IF($D$273=0,"",IF(D266="[for completion]","",IF(D266="","",D266/$D$273)))</f>
        <v/>
      </c>
    </row>
    <row r="267" spans="1:7" x14ac:dyDescent="0.25">
      <c r="A267" s="89" t="s">
        <v>2460</v>
      </c>
      <c r="B267" s="89" t="s">
        <v>1076</v>
      </c>
      <c r="C267" s="222" t="s">
        <v>280</v>
      </c>
      <c r="D267" s="222" t="s">
        <v>280</v>
      </c>
      <c r="E267" s="76"/>
      <c r="F267" s="111" t="str">
        <f t="shared" si="5"/>
        <v/>
      </c>
      <c r="G267" s="111" t="str">
        <f t="shared" si="6"/>
        <v/>
      </c>
    </row>
    <row r="268" spans="1:7" x14ac:dyDescent="0.25">
      <c r="A268" s="89" t="s">
        <v>2461</v>
      </c>
      <c r="B268" s="89" t="s">
        <v>1078</v>
      </c>
      <c r="C268" s="222" t="s">
        <v>280</v>
      </c>
      <c r="D268" s="222" t="s">
        <v>280</v>
      </c>
      <c r="E268" s="76"/>
      <c r="F268" s="111" t="str">
        <f t="shared" si="5"/>
        <v/>
      </c>
      <c r="G268" s="111" t="str">
        <f t="shared" si="6"/>
        <v/>
      </c>
    </row>
    <row r="269" spans="1:7" x14ac:dyDescent="0.25">
      <c r="A269" s="89" t="s">
        <v>2462</v>
      </c>
      <c r="B269" s="89" t="s">
        <v>1080</v>
      </c>
      <c r="C269" s="222" t="s">
        <v>280</v>
      </c>
      <c r="D269" s="222" t="s">
        <v>280</v>
      </c>
      <c r="E269" s="76"/>
      <c r="F269" s="111" t="str">
        <f t="shared" si="5"/>
        <v/>
      </c>
      <c r="G269" s="111" t="str">
        <f t="shared" si="6"/>
        <v/>
      </c>
    </row>
    <row r="270" spans="1:7" x14ac:dyDescent="0.25">
      <c r="A270" s="89" t="s">
        <v>2463</v>
      </c>
      <c r="B270" s="89" t="s">
        <v>1082</v>
      </c>
      <c r="C270" s="222" t="s">
        <v>280</v>
      </c>
      <c r="D270" s="222" t="s">
        <v>280</v>
      </c>
      <c r="E270" s="76"/>
      <c r="F270" s="111" t="str">
        <f t="shared" si="5"/>
        <v/>
      </c>
      <c r="G270" s="111" t="str">
        <f t="shared" si="6"/>
        <v/>
      </c>
    </row>
    <row r="271" spans="1:7" x14ac:dyDescent="0.25">
      <c r="A271" s="89" t="s">
        <v>2464</v>
      </c>
      <c r="B271" s="89" t="s">
        <v>1084</v>
      </c>
      <c r="C271" s="222" t="s">
        <v>280</v>
      </c>
      <c r="D271" s="222" t="s">
        <v>280</v>
      </c>
      <c r="E271" s="76"/>
      <c r="F271" s="111" t="str">
        <f t="shared" si="5"/>
        <v/>
      </c>
      <c r="G271" s="111" t="str">
        <f t="shared" si="6"/>
        <v/>
      </c>
    </row>
    <row r="272" spans="1:7" x14ac:dyDescent="0.25">
      <c r="A272" s="89" t="s">
        <v>2465</v>
      </c>
      <c r="B272" s="89" t="s">
        <v>1086</v>
      </c>
      <c r="C272" s="222" t="s">
        <v>280</v>
      </c>
      <c r="D272" s="222" t="s">
        <v>280</v>
      </c>
      <c r="E272" s="76"/>
      <c r="F272" s="111" t="str">
        <f t="shared" si="5"/>
        <v/>
      </c>
      <c r="G272" s="111" t="str">
        <f t="shared" si="6"/>
        <v/>
      </c>
    </row>
    <row r="273" spans="1:7" x14ac:dyDescent="0.25">
      <c r="A273" s="89" t="s">
        <v>2466</v>
      </c>
      <c r="B273" s="113" t="s">
        <v>357</v>
      </c>
      <c r="C273" s="129">
        <f>SUM(C265:C272)</f>
        <v>0</v>
      </c>
      <c r="D273" s="157">
        <f>SUM(D265:D272)</f>
        <v>0</v>
      </c>
      <c r="E273" s="76"/>
      <c r="F273" s="173">
        <f>SUM(F265:F272)</f>
        <v>0</v>
      </c>
      <c r="G273" s="173">
        <f>SUM(G265:G272)</f>
        <v>0</v>
      </c>
    </row>
    <row r="274" spans="1:7" x14ac:dyDescent="0.25">
      <c r="A274" s="89" t="s">
        <v>2467</v>
      </c>
      <c r="B274" s="154" t="s">
        <v>1089</v>
      </c>
      <c r="C274" s="176"/>
      <c r="D274" s="222"/>
      <c r="E274" s="76"/>
      <c r="F274" s="111" t="s">
        <v>2448</v>
      </c>
      <c r="G274" s="111" t="s">
        <v>2448</v>
      </c>
    </row>
    <row r="275" spans="1:7" x14ac:dyDescent="0.25">
      <c r="A275" s="89" t="s">
        <v>2468</v>
      </c>
      <c r="B275" s="154" t="s">
        <v>1091</v>
      </c>
      <c r="C275" s="176"/>
      <c r="D275" s="222"/>
      <c r="E275" s="76"/>
      <c r="F275" s="111" t="s">
        <v>2448</v>
      </c>
      <c r="G275" s="111" t="s">
        <v>2448</v>
      </c>
    </row>
    <row r="276" spans="1:7" x14ac:dyDescent="0.25">
      <c r="A276" s="89" t="s">
        <v>2469</v>
      </c>
      <c r="B276" s="154" t="s">
        <v>1093</v>
      </c>
      <c r="C276" s="176"/>
      <c r="D276" s="222"/>
      <c r="E276" s="76"/>
      <c r="F276" s="111" t="s">
        <v>2448</v>
      </c>
      <c r="G276" s="111" t="s">
        <v>2448</v>
      </c>
    </row>
    <row r="277" spans="1:7" x14ac:dyDescent="0.25">
      <c r="A277" s="89" t="s">
        <v>2470</v>
      </c>
      <c r="B277" s="154" t="s">
        <v>1095</v>
      </c>
      <c r="C277" s="176"/>
      <c r="D277" s="222"/>
      <c r="E277" s="76"/>
      <c r="F277" s="111" t="s">
        <v>2448</v>
      </c>
      <c r="G277" s="111" t="s">
        <v>2448</v>
      </c>
    </row>
    <row r="278" spans="1:7" x14ac:dyDescent="0.25">
      <c r="A278" s="89" t="s">
        <v>2471</v>
      </c>
      <c r="B278" s="154" t="s">
        <v>1097</v>
      </c>
      <c r="C278" s="176"/>
      <c r="D278" s="222"/>
      <c r="E278" s="76"/>
      <c r="F278" s="111" t="s">
        <v>2448</v>
      </c>
      <c r="G278" s="111" t="s">
        <v>2448</v>
      </c>
    </row>
    <row r="279" spans="1:7" x14ac:dyDescent="0.25">
      <c r="A279" s="89" t="s">
        <v>2472</v>
      </c>
      <c r="B279" s="154" t="s">
        <v>1099</v>
      </c>
      <c r="C279" s="176"/>
      <c r="D279" s="222"/>
      <c r="E279" s="76"/>
      <c r="F279" s="111" t="s">
        <v>2448</v>
      </c>
      <c r="G279" s="111" t="s">
        <v>2448</v>
      </c>
    </row>
    <row r="280" spans="1:7" x14ac:dyDescent="0.25">
      <c r="A280" s="89" t="s">
        <v>2473</v>
      </c>
      <c r="B280" s="116"/>
      <c r="C280" s="76"/>
      <c r="D280" s="76"/>
      <c r="E280" s="76"/>
      <c r="F280" s="112"/>
      <c r="G280" s="112"/>
    </row>
    <row r="281" spans="1:7" x14ac:dyDescent="0.25">
      <c r="A281" s="89" t="s">
        <v>2474</v>
      </c>
      <c r="B281" s="116"/>
      <c r="C281" s="76"/>
      <c r="D281" s="76"/>
      <c r="E281" s="76"/>
      <c r="F281" s="112"/>
      <c r="G281" s="112"/>
    </row>
    <row r="282" spans="1:7" x14ac:dyDescent="0.25">
      <c r="A282" s="89" t="s">
        <v>2475</v>
      </c>
      <c r="B282" s="116"/>
      <c r="C282" s="76"/>
      <c r="D282" s="76"/>
      <c r="E282" s="76"/>
      <c r="F282" s="112"/>
      <c r="G282" s="112"/>
    </row>
    <row r="283" spans="1:7" x14ac:dyDescent="0.25">
      <c r="A283" s="98"/>
      <c r="B283" s="98" t="s">
        <v>1123</v>
      </c>
      <c r="C283" s="98" t="s">
        <v>839</v>
      </c>
      <c r="D283" s="98"/>
      <c r="E283" s="98"/>
      <c r="F283" s="98"/>
      <c r="G283" s="98"/>
    </row>
    <row r="284" spans="1:7" x14ac:dyDescent="0.25">
      <c r="A284" s="89" t="s">
        <v>2476</v>
      </c>
      <c r="B284" s="89" t="s">
        <v>1125</v>
      </c>
      <c r="C284" s="164" t="s">
        <v>280</v>
      </c>
      <c r="D284" s="76"/>
      <c r="E284" s="171"/>
      <c r="F284" s="171"/>
      <c r="G284" s="171"/>
    </row>
    <row r="285" spans="1:7" x14ac:dyDescent="0.25">
      <c r="A285" s="89" t="s">
        <v>2477</v>
      </c>
      <c r="B285" s="89" t="s">
        <v>1127</v>
      </c>
      <c r="C285" s="164" t="s">
        <v>280</v>
      </c>
      <c r="D285" s="76"/>
      <c r="E285" s="171"/>
      <c r="F285" s="171"/>
      <c r="G285" s="73"/>
    </row>
    <row r="286" spans="1:7" x14ac:dyDescent="0.25">
      <c r="A286" s="89" t="s">
        <v>2478</v>
      </c>
      <c r="B286" s="89" t="s">
        <v>1129</v>
      </c>
      <c r="C286" s="164" t="s">
        <v>280</v>
      </c>
      <c r="D286" s="76"/>
      <c r="E286" s="171"/>
      <c r="F286" s="171"/>
      <c r="G286" s="73"/>
    </row>
    <row r="287" spans="1:7" x14ac:dyDescent="0.25">
      <c r="A287" s="89" t="s">
        <v>2479</v>
      </c>
      <c r="B287" s="89" t="s">
        <v>2480</v>
      </c>
      <c r="C287" s="164" t="s">
        <v>280</v>
      </c>
      <c r="D287" s="76"/>
      <c r="E287" s="171"/>
      <c r="F287" s="171"/>
      <c r="G287" s="73"/>
    </row>
    <row r="288" spans="1:7" x14ac:dyDescent="0.25">
      <c r="A288" s="89" t="s">
        <v>2481</v>
      </c>
      <c r="B288" s="102" t="s">
        <v>1133</v>
      </c>
      <c r="C288" s="164" t="s">
        <v>280</v>
      </c>
      <c r="D288" s="119"/>
      <c r="E288" s="119"/>
      <c r="F288" s="120"/>
      <c r="G288" s="120"/>
    </row>
    <row r="289" spans="1:7" x14ac:dyDescent="0.25">
      <c r="A289" s="89" t="s">
        <v>2482</v>
      </c>
      <c r="B289" s="89" t="s">
        <v>355</v>
      </c>
      <c r="C289" s="164" t="s">
        <v>280</v>
      </c>
      <c r="D289" s="76"/>
      <c r="E289" s="171"/>
      <c r="F289" s="171"/>
      <c r="G289" s="73"/>
    </row>
    <row r="290" spans="1:7" x14ac:dyDescent="0.25">
      <c r="A290" s="89" t="s">
        <v>2483</v>
      </c>
      <c r="B290" s="154" t="s">
        <v>1136</v>
      </c>
      <c r="C290" s="223"/>
      <c r="D290" s="76"/>
      <c r="E290" s="171"/>
      <c r="F290" s="171"/>
      <c r="G290" s="73"/>
    </row>
    <row r="291" spans="1:7" x14ac:dyDescent="0.25">
      <c r="A291" s="89" t="s">
        <v>2484</v>
      </c>
      <c r="B291" s="154" t="s">
        <v>1138</v>
      </c>
      <c r="C291" s="164"/>
      <c r="D291" s="76"/>
      <c r="E291" s="171"/>
      <c r="F291" s="171"/>
      <c r="G291" s="73"/>
    </row>
    <row r="292" spans="1:7" x14ac:dyDescent="0.25">
      <c r="A292" s="89" t="s">
        <v>2485</v>
      </c>
      <c r="B292" s="154" t="s">
        <v>1140</v>
      </c>
      <c r="C292" s="164"/>
      <c r="D292" s="76"/>
      <c r="E292" s="171"/>
      <c r="F292" s="171"/>
      <c r="G292" s="73"/>
    </row>
    <row r="293" spans="1:7" x14ac:dyDescent="0.25">
      <c r="A293" s="89" t="s">
        <v>2486</v>
      </c>
      <c r="B293" s="154" t="s">
        <v>1142</v>
      </c>
      <c r="C293" s="164"/>
      <c r="D293" s="76"/>
      <c r="E293" s="171"/>
      <c r="F293" s="171"/>
      <c r="G293" s="73"/>
    </row>
    <row r="294" spans="1:7" x14ac:dyDescent="0.25">
      <c r="A294" s="89" t="s">
        <v>2487</v>
      </c>
      <c r="B294" s="211" t="s">
        <v>359</v>
      </c>
      <c r="C294" s="164"/>
      <c r="D294" s="76"/>
      <c r="E294" s="171"/>
      <c r="F294" s="171"/>
      <c r="G294" s="73"/>
    </row>
    <row r="295" spans="1:7" x14ac:dyDescent="0.25">
      <c r="A295" s="89" t="s">
        <v>2488</v>
      </c>
      <c r="B295" s="211" t="s">
        <v>359</v>
      </c>
      <c r="C295" s="164"/>
      <c r="D295" s="76"/>
      <c r="E295" s="171"/>
      <c r="F295" s="171"/>
      <c r="G295" s="73"/>
    </row>
    <row r="296" spans="1:7" x14ac:dyDescent="0.25">
      <c r="A296" s="89" t="s">
        <v>2489</v>
      </c>
      <c r="B296" s="211" t="s">
        <v>359</v>
      </c>
      <c r="C296" s="164"/>
      <c r="D296" s="76"/>
      <c r="E296" s="171"/>
      <c r="F296" s="171"/>
      <c r="G296" s="73"/>
    </row>
    <row r="297" spans="1:7" x14ac:dyDescent="0.25">
      <c r="A297" s="89" t="s">
        <v>2490</v>
      </c>
      <c r="B297" s="211" t="s">
        <v>359</v>
      </c>
      <c r="C297" s="164"/>
      <c r="D297" s="76"/>
      <c r="E297" s="171"/>
      <c r="F297" s="171"/>
      <c r="G297" s="73"/>
    </row>
    <row r="298" spans="1:7" x14ac:dyDescent="0.25">
      <c r="A298" s="89" t="s">
        <v>2491</v>
      </c>
      <c r="B298" s="211" t="s">
        <v>359</v>
      </c>
      <c r="C298" s="164"/>
      <c r="D298" s="76"/>
      <c r="E298" s="171"/>
      <c r="F298" s="171"/>
      <c r="G298" s="73"/>
    </row>
    <row r="299" spans="1:7" x14ac:dyDescent="0.25">
      <c r="A299" s="89" t="s">
        <v>2492</v>
      </c>
      <c r="B299" s="211" t="s">
        <v>359</v>
      </c>
      <c r="C299" s="164"/>
      <c r="D299" s="76"/>
      <c r="E299" s="171"/>
      <c r="F299" s="171"/>
      <c r="G299" s="73"/>
    </row>
    <row r="300" spans="1:7" x14ac:dyDescent="0.25">
      <c r="A300" s="98"/>
      <c r="B300" s="98" t="s">
        <v>1149</v>
      </c>
      <c r="C300" s="98" t="s">
        <v>839</v>
      </c>
      <c r="D300" s="98"/>
      <c r="E300" s="98"/>
      <c r="F300" s="98"/>
      <c r="G300" s="98"/>
    </row>
    <row r="301" spans="1:7" x14ac:dyDescent="0.25">
      <c r="A301" s="89" t="s">
        <v>2493</v>
      </c>
      <c r="B301" s="89" t="s">
        <v>1151</v>
      </c>
      <c r="C301" s="164" t="s">
        <v>280</v>
      </c>
      <c r="D301" s="76"/>
      <c r="E301" s="73"/>
      <c r="F301" s="73"/>
      <c r="G301" s="73"/>
    </row>
    <row r="302" spans="1:7" x14ac:dyDescent="0.25">
      <c r="A302" s="89" t="s">
        <v>2494</v>
      </c>
      <c r="B302" s="89" t="s">
        <v>1153</v>
      </c>
      <c r="C302" s="164" t="s">
        <v>280</v>
      </c>
      <c r="D302" s="76"/>
      <c r="E302" s="73"/>
      <c r="F302" s="73"/>
      <c r="G302" s="73"/>
    </row>
    <row r="303" spans="1:7" x14ac:dyDescent="0.25">
      <c r="A303" s="89" t="s">
        <v>2495</v>
      </c>
      <c r="B303" s="89" t="s">
        <v>355</v>
      </c>
      <c r="C303" s="164" t="s">
        <v>280</v>
      </c>
      <c r="D303" s="76"/>
      <c r="E303" s="73"/>
      <c r="F303" s="73"/>
      <c r="G303" s="73"/>
    </row>
    <row r="304" spans="1:7" x14ac:dyDescent="0.25">
      <c r="A304" s="89" t="s">
        <v>2496</v>
      </c>
      <c r="B304" s="76"/>
      <c r="C304" s="158"/>
      <c r="D304" s="76"/>
      <c r="E304" s="73"/>
      <c r="F304" s="73"/>
      <c r="G304" s="73"/>
    </row>
    <row r="305" spans="1:7" x14ac:dyDescent="0.25">
      <c r="A305" s="89" t="s">
        <v>2497</v>
      </c>
      <c r="B305" s="76"/>
      <c r="C305" s="158"/>
      <c r="D305" s="76"/>
      <c r="E305" s="73"/>
      <c r="F305" s="73"/>
      <c r="G305" s="73"/>
    </row>
    <row r="306" spans="1:7" x14ac:dyDescent="0.25">
      <c r="A306" s="89" t="s">
        <v>2498</v>
      </c>
      <c r="B306" s="76"/>
      <c r="C306" s="158"/>
      <c r="D306" s="76"/>
      <c r="E306" s="73"/>
      <c r="F306" s="73"/>
      <c r="G306" s="73"/>
    </row>
    <row r="307" spans="1:7" x14ac:dyDescent="0.25">
      <c r="A307" s="98"/>
      <c r="B307" s="98" t="s">
        <v>2499</v>
      </c>
      <c r="C307" s="98" t="s">
        <v>316</v>
      </c>
      <c r="D307" s="98" t="s">
        <v>1162</v>
      </c>
      <c r="E307" s="98"/>
      <c r="F307" s="98" t="s">
        <v>839</v>
      </c>
      <c r="G307" s="98" t="s">
        <v>1163</v>
      </c>
    </row>
    <row r="308" spans="1:7" x14ac:dyDescent="0.25">
      <c r="A308" s="89" t="s">
        <v>2500</v>
      </c>
      <c r="B308" s="197" t="s">
        <v>939</v>
      </c>
      <c r="C308" s="176" t="s">
        <v>280</v>
      </c>
      <c r="D308" s="222" t="s">
        <v>280</v>
      </c>
      <c r="E308" s="81"/>
      <c r="F308" s="111" t="str">
        <f>IF($C$326=0,"",IF(C308="[for completion]","",IF(C308="","",C308/$C$326)))</f>
        <v/>
      </c>
      <c r="G308" s="111" t="str">
        <f>IF($D$326=0,"",IF(D308="[for completion]","",IF(D308="","",D308/$D$326)))</f>
        <v/>
      </c>
    </row>
    <row r="309" spans="1:7" x14ac:dyDescent="0.25">
      <c r="A309" s="89" t="s">
        <v>2501</v>
      </c>
      <c r="B309" s="197" t="s">
        <v>939</v>
      </c>
      <c r="C309" s="176" t="s">
        <v>280</v>
      </c>
      <c r="D309" s="222" t="s">
        <v>280</v>
      </c>
      <c r="E309" s="81"/>
      <c r="F309" s="111" t="str">
        <f t="shared" ref="F309:F325" si="7">IF($C$326=0,"",IF(C309="[for completion]","",IF(C309="","",C309/$C$326)))</f>
        <v/>
      </c>
      <c r="G309" s="111" t="str">
        <f t="shared" ref="G309:G325" si="8">IF($D$326=0,"",IF(D309="[for completion]","",IF(D309="","",D309/$D$326)))</f>
        <v/>
      </c>
    </row>
    <row r="310" spans="1:7" x14ac:dyDescent="0.25">
      <c r="A310" s="89" t="s">
        <v>2502</v>
      </c>
      <c r="B310" s="197" t="s">
        <v>939</v>
      </c>
      <c r="C310" s="176" t="s">
        <v>280</v>
      </c>
      <c r="D310" s="222" t="s">
        <v>280</v>
      </c>
      <c r="E310" s="81"/>
      <c r="F310" s="111" t="str">
        <f t="shared" si="7"/>
        <v/>
      </c>
      <c r="G310" s="111" t="str">
        <f t="shared" si="8"/>
        <v/>
      </c>
    </row>
    <row r="311" spans="1:7" x14ac:dyDescent="0.25">
      <c r="A311" s="89" t="s">
        <v>2503</v>
      </c>
      <c r="B311" s="197" t="s">
        <v>939</v>
      </c>
      <c r="C311" s="176" t="s">
        <v>280</v>
      </c>
      <c r="D311" s="222" t="s">
        <v>280</v>
      </c>
      <c r="E311" s="81"/>
      <c r="F311" s="111" t="str">
        <f t="shared" si="7"/>
        <v/>
      </c>
      <c r="G311" s="111" t="str">
        <f t="shared" si="8"/>
        <v/>
      </c>
    </row>
    <row r="312" spans="1:7" x14ac:dyDescent="0.25">
      <c r="A312" s="89" t="s">
        <v>2504</v>
      </c>
      <c r="B312" s="197" t="s">
        <v>939</v>
      </c>
      <c r="C312" s="176" t="s">
        <v>280</v>
      </c>
      <c r="D312" s="222" t="s">
        <v>280</v>
      </c>
      <c r="E312" s="81"/>
      <c r="F312" s="111" t="str">
        <f t="shared" si="7"/>
        <v/>
      </c>
      <c r="G312" s="111" t="str">
        <f t="shared" si="8"/>
        <v/>
      </c>
    </row>
    <row r="313" spans="1:7" x14ac:dyDescent="0.25">
      <c r="A313" s="89" t="s">
        <v>2505</v>
      </c>
      <c r="B313" s="197" t="s">
        <v>939</v>
      </c>
      <c r="C313" s="176" t="s">
        <v>280</v>
      </c>
      <c r="D313" s="222" t="s">
        <v>280</v>
      </c>
      <c r="E313" s="81"/>
      <c r="F313" s="111" t="str">
        <f t="shared" si="7"/>
        <v/>
      </c>
      <c r="G313" s="111" t="str">
        <f t="shared" si="8"/>
        <v/>
      </c>
    </row>
    <row r="314" spans="1:7" x14ac:dyDescent="0.25">
      <c r="A314" s="89" t="s">
        <v>2506</v>
      </c>
      <c r="B314" s="197" t="s">
        <v>939</v>
      </c>
      <c r="C314" s="176" t="s">
        <v>280</v>
      </c>
      <c r="D314" s="222" t="s">
        <v>280</v>
      </c>
      <c r="E314" s="81"/>
      <c r="F314" s="111" t="str">
        <f>IF($C$326=0,"",IF(C314="[for completion]","",IF(C314="","",C314/$C$326)))</f>
        <v/>
      </c>
      <c r="G314" s="111" t="str">
        <f t="shared" si="8"/>
        <v/>
      </c>
    </row>
    <row r="315" spans="1:7" x14ac:dyDescent="0.25">
      <c r="A315" s="89" t="s">
        <v>2507</v>
      </c>
      <c r="B315" s="197" t="s">
        <v>939</v>
      </c>
      <c r="C315" s="176" t="s">
        <v>280</v>
      </c>
      <c r="D315" s="222" t="s">
        <v>280</v>
      </c>
      <c r="E315" s="81"/>
      <c r="F315" s="111" t="str">
        <f t="shared" si="7"/>
        <v/>
      </c>
      <c r="G315" s="111" t="str">
        <f t="shared" si="8"/>
        <v/>
      </c>
    </row>
    <row r="316" spans="1:7" x14ac:dyDescent="0.25">
      <c r="A316" s="89" t="s">
        <v>2508</v>
      </c>
      <c r="B316" s="197" t="s">
        <v>939</v>
      </c>
      <c r="C316" s="176" t="s">
        <v>280</v>
      </c>
      <c r="D316" s="222" t="s">
        <v>280</v>
      </c>
      <c r="E316" s="81"/>
      <c r="F316" s="111" t="str">
        <f t="shared" si="7"/>
        <v/>
      </c>
      <c r="G316" s="111" t="str">
        <f t="shared" si="8"/>
        <v/>
      </c>
    </row>
    <row r="317" spans="1:7" x14ac:dyDescent="0.25">
      <c r="A317" s="89" t="s">
        <v>2509</v>
      </c>
      <c r="B317" s="197" t="s">
        <v>939</v>
      </c>
      <c r="C317" s="176" t="s">
        <v>280</v>
      </c>
      <c r="D317" s="222" t="s">
        <v>280</v>
      </c>
      <c r="E317" s="81"/>
      <c r="F317" s="111" t="str">
        <f t="shared" si="7"/>
        <v/>
      </c>
      <c r="G317" s="111" t="str">
        <f>IF($D$326=0,"",IF(D317="[for completion]","",IF(D317="","",D317/$D$326)))</f>
        <v/>
      </c>
    </row>
    <row r="318" spans="1:7" x14ac:dyDescent="0.25">
      <c r="A318" s="89" t="s">
        <v>2510</v>
      </c>
      <c r="B318" s="197" t="s">
        <v>939</v>
      </c>
      <c r="C318" s="176" t="s">
        <v>280</v>
      </c>
      <c r="D318" s="222" t="s">
        <v>280</v>
      </c>
      <c r="E318" s="81"/>
      <c r="F318" s="111" t="str">
        <f t="shared" si="7"/>
        <v/>
      </c>
      <c r="G318" s="111" t="str">
        <f t="shared" si="8"/>
        <v/>
      </c>
    </row>
    <row r="319" spans="1:7" x14ac:dyDescent="0.25">
      <c r="A319" s="89" t="s">
        <v>2511</v>
      </c>
      <c r="B319" s="197" t="s">
        <v>939</v>
      </c>
      <c r="C319" s="176" t="s">
        <v>280</v>
      </c>
      <c r="D319" s="222" t="s">
        <v>280</v>
      </c>
      <c r="E319" s="81"/>
      <c r="F319" s="111" t="str">
        <f t="shared" si="7"/>
        <v/>
      </c>
      <c r="G319" s="111" t="str">
        <f t="shared" si="8"/>
        <v/>
      </c>
    </row>
    <row r="320" spans="1:7" x14ac:dyDescent="0.25">
      <c r="A320" s="89" t="s">
        <v>2512</v>
      </c>
      <c r="B320" s="197" t="s">
        <v>939</v>
      </c>
      <c r="C320" s="176" t="s">
        <v>280</v>
      </c>
      <c r="D320" s="222" t="s">
        <v>280</v>
      </c>
      <c r="E320" s="81"/>
      <c r="F320" s="111" t="str">
        <f t="shared" si="7"/>
        <v/>
      </c>
      <c r="G320" s="111" t="str">
        <f t="shared" si="8"/>
        <v/>
      </c>
    </row>
    <row r="321" spans="1:7" x14ac:dyDescent="0.25">
      <c r="A321" s="89" t="s">
        <v>2513</v>
      </c>
      <c r="B321" s="197" t="s">
        <v>939</v>
      </c>
      <c r="C321" s="176" t="s">
        <v>280</v>
      </c>
      <c r="D321" s="222" t="s">
        <v>280</v>
      </c>
      <c r="E321" s="81"/>
      <c r="F321" s="111" t="str">
        <f t="shared" si="7"/>
        <v/>
      </c>
      <c r="G321" s="111" t="str">
        <f t="shared" si="8"/>
        <v/>
      </c>
    </row>
    <row r="322" spans="1:7" x14ac:dyDescent="0.25">
      <c r="A322" s="89" t="s">
        <v>2514</v>
      </c>
      <c r="B322" s="197" t="s">
        <v>939</v>
      </c>
      <c r="C322" s="176" t="s">
        <v>280</v>
      </c>
      <c r="D322" s="222" t="s">
        <v>280</v>
      </c>
      <c r="E322" s="81"/>
      <c r="F322" s="111" t="str">
        <f t="shared" si="7"/>
        <v/>
      </c>
      <c r="G322" s="111" t="str">
        <f t="shared" si="8"/>
        <v/>
      </c>
    </row>
    <row r="323" spans="1:7" x14ac:dyDescent="0.25">
      <c r="A323" s="89" t="s">
        <v>2515</v>
      </c>
      <c r="B323" s="197" t="s">
        <v>939</v>
      </c>
      <c r="C323" s="176" t="s">
        <v>280</v>
      </c>
      <c r="D323" s="222" t="s">
        <v>280</v>
      </c>
      <c r="E323" s="81"/>
      <c r="F323" s="111" t="str">
        <f t="shared" si="7"/>
        <v/>
      </c>
      <c r="G323" s="111" t="str">
        <f t="shared" si="8"/>
        <v/>
      </c>
    </row>
    <row r="324" spans="1:7" x14ac:dyDescent="0.25">
      <c r="A324" s="89" t="s">
        <v>2516</v>
      </c>
      <c r="B324" s="197" t="s">
        <v>939</v>
      </c>
      <c r="C324" s="176" t="s">
        <v>280</v>
      </c>
      <c r="D324" s="222" t="s">
        <v>280</v>
      </c>
      <c r="E324" s="81"/>
      <c r="F324" s="111" t="str">
        <f t="shared" si="7"/>
        <v/>
      </c>
      <c r="G324" s="111" t="str">
        <f t="shared" si="8"/>
        <v/>
      </c>
    </row>
    <row r="325" spans="1:7" x14ac:dyDescent="0.25">
      <c r="A325" s="89" t="s">
        <v>2517</v>
      </c>
      <c r="B325" s="102" t="s">
        <v>1182</v>
      </c>
      <c r="C325" s="176" t="s">
        <v>280</v>
      </c>
      <c r="D325" s="222" t="s">
        <v>280</v>
      </c>
      <c r="E325" s="81"/>
      <c r="F325" s="111" t="str">
        <f t="shared" si="7"/>
        <v/>
      </c>
      <c r="G325" s="111" t="str">
        <f t="shared" si="8"/>
        <v/>
      </c>
    </row>
    <row r="326" spans="1:7" x14ac:dyDescent="0.25">
      <c r="A326" s="89" t="s">
        <v>2518</v>
      </c>
      <c r="B326" s="102" t="s">
        <v>357</v>
      </c>
      <c r="C326" s="129">
        <f>SUM(C308:C325)</f>
        <v>0</v>
      </c>
      <c r="D326" s="157">
        <f>SUM(D308:D325)</f>
        <v>0</v>
      </c>
      <c r="E326" s="81"/>
      <c r="F326" s="173">
        <f>SUM(F308:F325)</f>
        <v>0</v>
      </c>
      <c r="G326" s="173">
        <f>SUM(G308:G325)</f>
        <v>0</v>
      </c>
    </row>
    <row r="327" spans="1:7" x14ac:dyDescent="0.25">
      <c r="A327" s="89" t="s">
        <v>2519</v>
      </c>
      <c r="B327" s="93"/>
      <c r="C327" s="76"/>
      <c r="D327" s="76"/>
      <c r="E327" s="81"/>
      <c r="F327" s="81"/>
      <c r="G327" s="81"/>
    </row>
    <row r="328" spans="1:7" x14ac:dyDescent="0.25">
      <c r="A328" s="89" t="s">
        <v>2520</v>
      </c>
      <c r="B328" s="93"/>
      <c r="C328" s="76"/>
      <c r="D328" s="76"/>
      <c r="E328" s="81"/>
      <c r="F328" s="81"/>
      <c r="G328" s="81"/>
    </row>
    <row r="329" spans="1:7" x14ac:dyDescent="0.25">
      <c r="A329" s="89" t="s">
        <v>2521</v>
      </c>
      <c r="B329" s="93"/>
      <c r="C329" s="76"/>
      <c r="D329" s="76"/>
      <c r="E329" s="81"/>
      <c r="F329" s="81"/>
      <c r="G329" s="81"/>
    </row>
    <row r="330" spans="1:7" x14ac:dyDescent="0.25">
      <c r="A330" s="98"/>
      <c r="B330" s="98" t="s">
        <v>2522</v>
      </c>
      <c r="C330" s="98" t="s">
        <v>316</v>
      </c>
      <c r="D330" s="98" t="s">
        <v>1162</v>
      </c>
      <c r="E330" s="98"/>
      <c r="F330" s="98" t="s">
        <v>839</v>
      </c>
      <c r="G330" s="98" t="s">
        <v>1163</v>
      </c>
    </row>
    <row r="331" spans="1:7" x14ac:dyDescent="0.25">
      <c r="A331" s="89" t="s">
        <v>2523</v>
      </c>
      <c r="B331" s="197" t="s">
        <v>939</v>
      </c>
      <c r="C331" s="176" t="s">
        <v>280</v>
      </c>
      <c r="D331" s="222" t="s">
        <v>280</v>
      </c>
      <c r="E331" s="81"/>
      <c r="F331" s="111" t="str">
        <f>IF($C$349=0,"",IF(C331="[for completion]","",IF(C331="","",C331/$C$349)))</f>
        <v/>
      </c>
      <c r="G331" s="111" t="str">
        <f>IF($D$349=0,"",IF(D331="[for completion]","",IF(D331="","",D331/$D$349)))</f>
        <v/>
      </c>
    </row>
    <row r="332" spans="1:7" x14ac:dyDescent="0.25">
      <c r="A332" s="89" t="s">
        <v>2524</v>
      </c>
      <c r="B332" s="197" t="s">
        <v>939</v>
      </c>
      <c r="C332" s="176" t="s">
        <v>280</v>
      </c>
      <c r="D332" s="222" t="s">
        <v>280</v>
      </c>
      <c r="E332" s="81"/>
      <c r="F332" s="111" t="str">
        <f t="shared" ref="F332:F348" si="9">IF($C$349=0,"",IF(C332="[for completion]","",IF(C332="","",C332/$C$349)))</f>
        <v/>
      </c>
      <c r="G332" s="111" t="str">
        <f t="shared" ref="G332:G348" si="10">IF($D$349=0,"",IF(D332="[for completion]","",IF(D332="","",D332/$D$349)))</f>
        <v/>
      </c>
    </row>
    <row r="333" spans="1:7" x14ac:dyDescent="0.25">
      <c r="A333" s="89" t="s">
        <v>2525</v>
      </c>
      <c r="B333" s="197" t="s">
        <v>939</v>
      </c>
      <c r="C333" s="176" t="s">
        <v>280</v>
      </c>
      <c r="D333" s="222" t="s">
        <v>280</v>
      </c>
      <c r="E333" s="81"/>
      <c r="F333" s="111" t="str">
        <f t="shared" si="9"/>
        <v/>
      </c>
      <c r="G333" s="111" t="str">
        <f t="shared" si="10"/>
        <v/>
      </c>
    </row>
    <row r="334" spans="1:7" x14ac:dyDescent="0.25">
      <c r="A334" s="89" t="s">
        <v>2526</v>
      </c>
      <c r="B334" s="197" t="s">
        <v>939</v>
      </c>
      <c r="C334" s="176" t="s">
        <v>280</v>
      </c>
      <c r="D334" s="222" t="s">
        <v>280</v>
      </c>
      <c r="E334" s="81"/>
      <c r="F334" s="111" t="str">
        <f t="shared" si="9"/>
        <v/>
      </c>
      <c r="G334" s="111" t="str">
        <f t="shared" si="10"/>
        <v/>
      </c>
    </row>
    <row r="335" spans="1:7" x14ac:dyDescent="0.25">
      <c r="A335" s="89" t="s">
        <v>2527</v>
      </c>
      <c r="B335" s="197" t="s">
        <v>939</v>
      </c>
      <c r="C335" s="176" t="s">
        <v>280</v>
      </c>
      <c r="D335" s="222" t="s">
        <v>280</v>
      </c>
      <c r="E335" s="81"/>
      <c r="F335" s="111" t="str">
        <f t="shared" si="9"/>
        <v/>
      </c>
      <c r="G335" s="111" t="str">
        <f t="shared" si="10"/>
        <v/>
      </c>
    </row>
    <row r="336" spans="1:7" x14ac:dyDescent="0.25">
      <c r="A336" s="89" t="s">
        <v>2528</v>
      </c>
      <c r="B336" s="197" t="s">
        <v>939</v>
      </c>
      <c r="C336" s="176" t="s">
        <v>280</v>
      </c>
      <c r="D336" s="222" t="s">
        <v>280</v>
      </c>
      <c r="E336" s="81"/>
      <c r="F336" s="111" t="str">
        <f t="shared" si="9"/>
        <v/>
      </c>
      <c r="G336" s="111" t="str">
        <f t="shared" si="10"/>
        <v/>
      </c>
    </row>
    <row r="337" spans="1:7" x14ac:dyDescent="0.25">
      <c r="A337" s="89" t="s">
        <v>2529</v>
      </c>
      <c r="B337" s="197" t="s">
        <v>939</v>
      </c>
      <c r="C337" s="176" t="s">
        <v>280</v>
      </c>
      <c r="D337" s="222" t="s">
        <v>280</v>
      </c>
      <c r="E337" s="81"/>
      <c r="F337" s="111" t="str">
        <f t="shared" si="9"/>
        <v/>
      </c>
      <c r="G337" s="111" t="str">
        <f t="shared" si="10"/>
        <v/>
      </c>
    </row>
    <row r="338" spans="1:7" x14ac:dyDescent="0.25">
      <c r="A338" s="89" t="s">
        <v>2530</v>
      </c>
      <c r="B338" s="197" t="s">
        <v>939</v>
      </c>
      <c r="C338" s="176" t="s">
        <v>280</v>
      </c>
      <c r="D338" s="222" t="s">
        <v>280</v>
      </c>
      <c r="E338" s="81"/>
      <c r="F338" s="111" t="str">
        <f t="shared" si="9"/>
        <v/>
      </c>
      <c r="G338" s="111" t="str">
        <f t="shared" si="10"/>
        <v/>
      </c>
    </row>
    <row r="339" spans="1:7" x14ac:dyDescent="0.25">
      <c r="A339" s="89" t="s">
        <v>2531</v>
      </c>
      <c r="B339" s="197" t="s">
        <v>939</v>
      </c>
      <c r="C339" s="176" t="s">
        <v>280</v>
      </c>
      <c r="D339" s="222" t="s">
        <v>280</v>
      </c>
      <c r="E339" s="81"/>
      <c r="F339" s="111" t="str">
        <f t="shared" si="9"/>
        <v/>
      </c>
      <c r="G339" s="111" t="str">
        <f t="shared" si="10"/>
        <v/>
      </c>
    </row>
    <row r="340" spans="1:7" x14ac:dyDescent="0.25">
      <c r="A340" s="89" t="s">
        <v>2532</v>
      </c>
      <c r="B340" s="197" t="s">
        <v>939</v>
      </c>
      <c r="C340" s="176" t="s">
        <v>280</v>
      </c>
      <c r="D340" s="222" t="s">
        <v>280</v>
      </c>
      <c r="E340" s="81"/>
      <c r="F340" s="111" t="str">
        <f t="shared" si="9"/>
        <v/>
      </c>
      <c r="G340" s="111" t="str">
        <f t="shared" si="10"/>
        <v/>
      </c>
    </row>
    <row r="341" spans="1:7" x14ac:dyDescent="0.25">
      <c r="A341" s="89" t="s">
        <v>2533</v>
      </c>
      <c r="B341" s="197" t="s">
        <v>939</v>
      </c>
      <c r="C341" s="176" t="s">
        <v>280</v>
      </c>
      <c r="D341" s="222" t="s">
        <v>280</v>
      </c>
      <c r="E341" s="81"/>
      <c r="F341" s="111" t="str">
        <f t="shared" si="9"/>
        <v/>
      </c>
      <c r="G341" s="111" t="str">
        <f t="shared" si="10"/>
        <v/>
      </c>
    </row>
    <row r="342" spans="1:7" x14ac:dyDescent="0.25">
      <c r="A342" s="89" t="s">
        <v>2534</v>
      </c>
      <c r="B342" s="197" t="s">
        <v>939</v>
      </c>
      <c r="C342" s="176" t="s">
        <v>280</v>
      </c>
      <c r="D342" s="222" t="s">
        <v>280</v>
      </c>
      <c r="E342" s="81"/>
      <c r="F342" s="111" t="str">
        <f t="shared" si="9"/>
        <v/>
      </c>
      <c r="G342" s="111" t="str">
        <f>IF($D$349=0,"",IF(D342="[for completion]","",IF(D342="","",D342/$D$349)))</f>
        <v/>
      </c>
    </row>
    <row r="343" spans="1:7" x14ac:dyDescent="0.25">
      <c r="A343" s="89" t="s">
        <v>2535</v>
      </c>
      <c r="B343" s="197" t="s">
        <v>939</v>
      </c>
      <c r="C343" s="176" t="s">
        <v>280</v>
      </c>
      <c r="D343" s="222" t="s">
        <v>280</v>
      </c>
      <c r="E343" s="81"/>
      <c r="F343" s="111" t="str">
        <f t="shared" si="9"/>
        <v/>
      </c>
      <c r="G343" s="111" t="str">
        <f t="shared" si="10"/>
        <v/>
      </c>
    </row>
    <row r="344" spans="1:7" x14ac:dyDescent="0.25">
      <c r="A344" s="89" t="s">
        <v>2536</v>
      </c>
      <c r="B344" s="197" t="s">
        <v>939</v>
      </c>
      <c r="C344" s="176" t="s">
        <v>280</v>
      </c>
      <c r="D344" s="222" t="s">
        <v>280</v>
      </c>
      <c r="E344" s="81"/>
      <c r="F344" s="111" t="str">
        <f t="shared" si="9"/>
        <v/>
      </c>
      <c r="G344" s="111" t="str">
        <f t="shared" si="10"/>
        <v/>
      </c>
    </row>
    <row r="345" spans="1:7" x14ac:dyDescent="0.25">
      <c r="A345" s="89" t="s">
        <v>2537</v>
      </c>
      <c r="B345" s="197" t="s">
        <v>939</v>
      </c>
      <c r="C345" s="176" t="s">
        <v>280</v>
      </c>
      <c r="D345" s="222" t="s">
        <v>280</v>
      </c>
      <c r="E345" s="81"/>
      <c r="F345" s="111" t="str">
        <f t="shared" si="9"/>
        <v/>
      </c>
      <c r="G345" s="111" t="str">
        <f t="shared" si="10"/>
        <v/>
      </c>
    </row>
    <row r="346" spans="1:7" x14ac:dyDescent="0.25">
      <c r="A346" s="89" t="s">
        <v>2538</v>
      </c>
      <c r="B346" s="197" t="s">
        <v>939</v>
      </c>
      <c r="C346" s="176" t="s">
        <v>280</v>
      </c>
      <c r="D346" s="222" t="s">
        <v>280</v>
      </c>
      <c r="E346" s="81"/>
      <c r="F346" s="111" t="str">
        <f>IF($C$349=0,"",IF(C346="[for completion]","",IF(C346="","",C346/$C$349)))</f>
        <v/>
      </c>
      <c r="G346" s="111" t="str">
        <f t="shared" si="10"/>
        <v/>
      </c>
    </row>
    <row r="347" spans="1:7" x14ac:dyDescent="0.25">
      <c r="A347" s="89" t="s">
        <v>2539</v>
      </c>
      <c r="B347" s="197" t="s">
        <v>939</v>
      </c>
      <c r="C347" s="176" t="s">
        <v>280</v>
      </c>
      <c r="D347" s="222" t="s">
        <v>280</v>
      </c>
      <c r="E347" s="81"/>
      <c r="F347" s="111" t="str">
        <f t="shared" si="9"/>
        <v/>
      </c>
      <c r="G347" s="111" t="str">
        <f t="shared" si="10"/>
        <v/>
      </c>
    </row>
    <row r="348" spans="1:7" x14ac:dyDescent="0.25">
      <c r="A348" s="89" t="s">
        <v>2540</v>
      </c>
      <c r="B348" s="102" t="s">
        <v>1182</v>
      </c>
      <c r="C348" s="176" t="s">
        <v>280</v>
      </c>
      <c r="D348" s="222" t="s">
        <v>280</v>
      </c>
      <c r="E348" s="81"/>
      <c r="F348" s="111" t="str">
        <f t="shared" si="9"/>
        <v/>
      </c>
      <c r="G348" s="111" t="str">
        <f t="shared" si="10"/>
        <v/>
      </c>
    </row>
    <row r="349" spans="1:7" x14ac:dyDescent="0.25">
      <c r="A349" s="89" t="s">
        <v>2541</v>
      </c>
      <c r="B349" s="102" t="s">
        <v>357</v>
      </c>
      <c r="C349" s="129">
        <f>SUM(C331:C348)</f>
        <v>0</v>
      </c>
      <c r="D349" s="157">
        <f>SUM(D331:D348)</f>
        <v>0</v>
      </c>
      <c r="E349" s="81"/>
      <c r="F349" s="173">
        <f>SUM(F331:F348)</f>
        <v>0</v>
      </c>
      <c r="G349" s="173">
        <f>SUM(G331:G348)</f>
        <v>0</v>
      </c>
    </row>
    <row r="350" spans="1:7" x14ac:dyDescent="0.25">
      <c r="A350" s="89" t="s">
        <v>2542</v>
      </c>
      <c r="B350" s="93"/>
      <c r="C350" s="76"/>
      <c r="D350" s="76"/>
      <c r="E350" s="81"/>
      <c r="F350" s="81"/>
      <c r="G350" s="81"/>
    </row>
    <row r="351" spans="1:7" x14ac:dyDescent="0.25">
      <c r="A351" s="89" t="s">
        <v>2543</v>
      </c>
      <c r="B351" s="93"/>
      <c r="C351" s="76"/>
      <c r="D351" s="76"/>
      <c r="E351" s="81"/>
      <c r="F351" s="81"/>
      <c r="G351" s="81"/>
    </row>
    <row r="352" spans="1:7" x14ac:dyDescent="0.25">
      <c r="A352" s="98"/>
      <c r="B352" s="98" t="s">
        <v>2544</v>
      </c>
      <c r="C352" s="98" t="s">
        <v>316</v>
      </c>
      <c r="D352" s="98" t="s">
        <v>1162</v>
      </c>
      <c r="E352" s="98"/>
      <c r="F352" s="98" t="s">
        <v>839</v>
      </c>
      <c r="G352" s="98" t="s">
        <v>2545</v>
      </c>
    </row>
    <row r="353" spans="1:7" x14ac:dyDescent="0.25">
      <c r="A353" s="89" t="s">
        <v>2546</v>
      </c>
      <c r="B353" s="102" t="s">
        <v>1212</v>
      </c>
      <c r="C353" s="176" t="s">
        <v>280</v>
      </c>
      <c r="D353" s="222" t="s">
        <v>280</v>
      </c>
      <c r="E353" s="81"/>
      <c r="F353" s="111" t="str">
        <f>IF($C$366=0,"",IF(C353="[for completion]","",IF(C353="","",C353/$C$366)))</f>
        <v/>
      </c>
      <c r="G353" s="111" t="str">
        <f>IF($D$366=0,"",IF(D353="[for completion]","",IF(D353="","",D353/$D$366)))</f>
        <v/>
      </c>
    </row>
    <row r="354" spans="1:7" x14ac:dyDescent="0.25">
      <c r="A354" s="89" t="s">
        <v>2547</v>
      </c>
      <c r="B354" s="102" t="s">
        <v>1214</v>
      </c>
      <c r="C354" s="176" t="s">
        <v>280</v>
      </c>
      <c r="D354" s="222" t="s">
        <v>280</v>
      </c>
      <c r="E354" s="81"/>
      <c r="F354" s="111" t="str">
        <f t="shared" ref="F354:F365" si="11">IF($C$366=0,"",IF(C354="[for completion]","",IF(C354="","",C354/$C$366)))</f>
        <v/>
      </c>
      <c r="G354" s="111" t="str">
        <f t="shared" ref="G354:G365" si="12">IF($D$366=0,"",IF(D354="[for completion]","",IF(D354="","",D354/$D$366)))</f>
        <v/>
      </c>
    </row>
    <row r="355" spans="1:7" x14ac:dyDescent="0.25">
      <c r="A355" s="89" t="s">
        <v>2548</v>
      </c>
      <c r="B355" s="102" t="s">
        <v>1216</v>
      </c>
      <c r="C355" s="176" t="s">
        <v>280</v>
      </c>
      <c r="D355" s="222" t="s">
        <v>280</v>
      </c>
      <c r="E355" s="81"/>
      <c r="F355" s="111" t="str">
        <f t="shared" si="11"/>
        <v/>
      </c>
      <c r="G355" s="111" t="str">
        <f t="shared" si="12"/>
        <v/>
      </c>
    </row>
    <row r="356" spans="1:7" x14ac:dyDescent="0.25">
      <c r="A356" s="89" t="s">
        <v>2549</v>
      </c>
      <c r="B356" s="102" t="s">
        <v>1218</v>
      </c>
      <c r="C356" s="176" t="s">
        <v>280</v>
      </c>
      <c r="D356" s="222" t="s">
        <v>280</v>
      </c>
      <c r="E356" s="81"/>
      <c r="F356" s="111" t="str">
        <f t="shared" si="11"/>
        <v/>
      </c>
      <c r="G356" s="111" t="str">
        <f t="shared" si="12"/>
        <v/>
      </c>
    </row>
    <row r="357" spans="1:7" x14ac:dyDescent="0.25">
      <c r="A357" s="89" t="s">
        <v>2550</v>
      </c>
      <c r="B357" s="102" t="s">
        <v>1220</v>
      </c>
      <c r="C357" s="176" t="s">
        <v>280</v>
      </c>
      <c r="D357" s="222" t="s">
        <v>280</v>
      </c>
      <c r="E357" s="81"/>
      <c r="F357" s="111" t="str">
        <f t="shared" si="11"/>
        <v/>
      </c>
      <c r="G357" s="111" t="str">
        <f t="shared" si="12"/>
        <v/>
      </c>
    </row>
    <row r="358" spans="1:7" x14ac:dyDescent="0.25">
      <c r="A358" s="89" t="s">
        <v>2551</v>
      </c>
      <c r="B358" s="102" t="s">
        <v>1222</v>
      </c>
      <c r="C358" s="176" t="s">
        <v>280</v>
      </c>
      <c r="D358" s="222" t="s">
        <v>280</v>
      </c>
      <c r="E358" s="81"/>
      <c r="F358" s="111" t="str">
        <f t="shared" si="11"/>
        <v/>
      </c>
      <c r="G358" s="111" t="str">
        <f t="shared" si="12"/>
        <v/>
      </c>
    </row>
    <row r="359" spans="1:7" x14ac:dyDescent="0.25">
      <c r="A359" s="89" t="s">
        <v>2552</v>
      </c>
      <c r="B359" s="102" t="s">
        <v>1224</v>
      </c>
      <c r="C359" s="176" t="s">
        <v>280</v>
      </c>
      <c r="D359" s="222" t="s">
        <v>280</v>
      </c>
      <c r="E359" s="81"/>
      <c r="F359" s="111" t="str">
        <f t="shared" si="11"/>
        <v/>
      </c>
      <c r="G359" s="111" t="str">
        <f t="shared" si="12"/>
        <v/>
      </c>
    </row>
    <row r="360" spans="1:7" x14ac:dyDescent="0.25">
      <c r="A360" s="89" t="s">
        <v>2553</v>
      </c>
      <c r="B360" s="102" t="s">
        <v>1226</v>
      </c>
      <c r="C360" s="176" t="s">
        <v>280</v>
      </c>
      <c r="D360" s="222" t="s">
        <v>280</v>
      </c>
      <c r="E360" s="81"/>
      <c r="F360" s="111" t="str">
        <f t="shared" si="11"/>
        <v/>
      </c>
      <c r="G360" s="111" t="str">
        <f t="shared" si="12"/>
        <v/>
      </c>
    </row>
    <row r="361" spans="1:7" x14ac:dyDescent="0.25">
      <c r="A361" s="89" t="s">
        <v>2554</v>
      </c>
      <c r="B361" s="102" t="s">
        <v>1228</v>
      </c>
      <c r="C361" s="176" t="s">
        <v>280</v>
      </c>
      <c r="D361" s="95" t="s">
        <v>280</v>
      </c>
      <c r="E361" s="81"/>
      <c r="F361" s="111" t="str">
        <f t="shared" si="11"/>
        <v/>
      </c>
      <c r="G361" s="111" t="str">
        <f t="shared" si="12"/>
        <v/>
      </c>
    </row>
    <row r="362" spans="1:7" x14ac:dyDescent="0.25">
      <c r="A362" s="89" t="s">
        <v>2555</v>
      </c>
      <c r="B362" s="89" t="s">
        <v>1230</v>
      </c>
      <c r="C362" s="176" t="s">
        <v>280</v>
      </c>
      <c r="D362" s="95" t="s">
        <v>280</v>
      </c>
      <c r="F362" s="111" t="str">
        <f t="shared" si="11"/>
        <v/>
      </c>
      <c r="G362" s="111" t="str">
        <f t="shared" si="12"/>
        <v/>
      </c>
    </row>
    <row r="363" spans="1:7" x14ac:dyDescent="0.25">
      <c r="A363" s="89" t="s">
        <v>2556</v>
      </c>
      <c r="B363" s="89" t="s">
        <v>1232</v>
      </c>
      <c r="C363" s="176" t="s">
        <v>280</v>
      </c>
      <c r="D363" s="95" t="s">
        <v>280</v>
      </c>
      <c r="F363" s="111" t="str">
        <f t="shared" si="11"/>
        <v/>
      </c>
      <c r="G363" s="111" t="str">
        <f t="shared" si="12"/>
        <v/>
      </c>
    </row>
    <row r="364" spans="1:7" x14ac:dyDescent="0.25">
      <c r="A364" s="89" t="s">
        <v>2557</v>
      </c>
      <c r="B364" s="102" t="s">
        <v>1234</v>
      </c>
      <c r="C364" s="176" t="s">
        <v>280</v>
      </c>
      <c r="D364" s="95" t="s">
        <v>280</v>
      </c>
      <c r="E364" s="81"/>
      <c r="F364" s="111" t="str">
        <f t="shared" si="11"/>
        <v/>
      </c>
      <c r="G364" s="111" t="str">
        <f t="shared" si="12"/>
        <v/>
      </c>
    </row>
    <row r="365" spans="1:7" x14ac:dyDescent="0.25">
      <c r="A365" s="89" t="s">
        <v>2558</v>
      </c>
      <c r="B365" s="89" t="s">
        <v>1182</v>
      </c>
      <c r="C365" s="176" t="s">
        <v>280</v>
      </c>
      <c r="D365" s="222" t="s">
        <v>280</v>
      </c>
      <c r="E365" s="81"/>
      <c r="F365" s="111" t="str">
        <f t="shared" si="11"/>
        <v/>
      </c>
      <c r="G365" s="111" t="str">
        <f t="shared" si="12"/>
        <v/>
      </c>
    </row>
    <row r="366" spans="1:7" x14ac:dyDescent="0.25">
      <c r="A366" s="89" t="s">
        <v>2559</v>
      </c>
      <c r="B366" s="102" t="s">
        <v>357</v>
      </c>
      <c r="C366" s="129">
        <f>SUM(C353:C365)</f>
        <v>0</v>
      </c>
      <c r="D366" s="157">
        <f>SUM(D353:D365)</f>
        <v>0</v>
      </c>
      <c r="E366" s="81"/>
      <c r="F366" s="153">
        <f>SUM(F353:F365)</f>
        <v>0</v>
      </c>
      <c r="G366" s="153">
        <f>SUM(G353:G365)</f>
        <v>0</v>
      </c>
    </row>
    <row r="367" spans="1:7" x14ac:dyDescent="0.25">
      <c r="A367" s="89" t="s">
        <v>2560</v>
      </c>
      <c r="B367" s="93"/>
      <c r="C367" s="176"/>
      <c r="D367" s="222"/>
      <c r="E367" s="81"/>
      <c r="F367" s="155" t="str">
        <f>IF($C$349=0,"",IF(C367="[for completion]","",IF(C367="","",C367/$C$349)))</f>
        <v/>
      </c>
      <c r="G367" s="155" t="str">
        <f>IF($D$349=0,"",IF(D367="[for completion]","",IF(D367="","",D367/$D$349)))</f>
        <v/>
      </c>
    </row>
    <row r="368" spans="1:7" x14ac:dyDescent="0.25">
      <c r="A368" s="89" t="s">
        <v>2561</v>
      </c>
      <c r="B368" s="93"/>
      <c r="C368" s="176"/>
      <c r="D368" s="222"/>
      <c r="E368" s="81"/>
      <c r="F368" s="155"/>
      <c r="G368" s="155"/>
    </row>
    <row r="369" spans="1:7" x14ac:dyDescent="0.25">
      <c r="A369" s="89" t="s">
        <v>2562</v>
      </c>
      <c r="B369" s="93"/>
      <c r="C369" s="176"/>
      <c r="D369" s="222"/>
      <c r="E369" s="81"/>
      <c r="F369" s="155"/>
      <c r="G369" s="155"/>
    </row>
    <row r="370" spans="1:7" x14ac:dyDescent="0.25">
      <c r="A370" s="89" t="s">
        <v>2563</v>
      </c>
      <c r="B370" s="93"/>
      <c r="C370" s="176"/>
      <c r="D370" s="222"/>
      <c r="E370" s="81"/>
      <c r="F370" s="155"/>
      <c r="G370" s="155"/>
    </row>
    <row r="371" spans="1:7" x14ac:dyDescent="0.25">
      <c r="A371" s="89" t="s">
        <v>2564</v>
      </c>
      <c r="B371" s="93"/>
      <c r="C371" s="176"/>
      <c r="D371" s="222"/>
      <c r="E371" s="81"/>
      <c r="F371" s="155"/>
      <c r="G371" s="155"/>
    </row>
    <row r="372" spans="1:7" x14ac:dyDescent="0.25">
      <c r="A372" s="89" t="s">
        <v>2565</v>
      </c>
      <c r="B372" s="93"/>
      <c r="C372" s="176"/>
      <c r="D372" s="222"/>
      <c r="E372" s="81"/>
      <c r="F372" s="155"/>
      <c r="G372" s="155"/>
    </row>
    <row r="373" spans="1:7" x14ac:dyDescent="0.25">
      <c r="A373" s="89" t="s">
        <v>2566</v>
      </c>
      <c r="B373" s="93"/>
      <c r="C373" s="176"/>
      <c r="D373" s="222"/>
      <c r="E373" s="81"/>
      <c r="F373" s="155"/>
      <c r="G373" s="155"/>
    </row>
    <row r="374" spans="1:7" x14ac:dyDescent="0.25">
      <c r="A374" s="89" t="s">
        <v>2567</v>
      </c>
      <c r="B374" s="93"/>
      <c r="C374" s="71"/>
      <c r="D374" s="156"/>
      <c r="E374" s="81"/>
      <c r="F374" s="224"/>
      <c r="G374" s="224"/>
    </row>
    <row r="375" spans="1:7" x14ac:dyDescent="0.25">
      <c r="A375" s="89" t="s">
        <v>2568</v>
      </c>
      <c r="B375" s="93"/>
      <c r="C375" s="76"/>
      <c r="D375" s="76"/>
      <c r="E375" s="81"/>
      <c r="F375" s="81"/>
      <c r="G375" s="81"/>
    </row>
    <row r="376" spans="1:7" x14ac:dyDescent="0.25">
      <c r="A376" s="89" t="s">
        <v>2569</v>
      </c>
      <c r="B376" s="93"/>
      <c r="C376" s="76"/>
      <c r="D376" s="76"/>
      <c r="E376" s="81"/>
      <c r="F376" s="81"/>
      <c r="G376" s="81"/>
    </row>
    <row r="377" spans="1:7" x14ac:dyDescent="0.25">
      <c r="A377" s="98"/>
      <c r="B377" s="98" t="s">
        <v>2570</v>
      </c>
      <c r="C377" s="98" t="s">
        <v>316</v>
      </c>
      <c r="D377" s="98" t="s">
        <v>1162</v>
      </c>
      <c r="E377" s="98"/>
      <c r="F377" s="98" t="s">
        <v>839</v>
      </c>
      <c r="G377" s="98" t="s">
        <v>2545</v>
      </c>
    </row>
    <row r="378" spans="1:7" x14ac:dyDescent="0.25">
      <c r="A378" s="89" t="s">
        <v>2571</v>
      </c>
      <c r="B378" s="102" t="s">
        <v>1249</v>
      </c>
      <c r="C378" s="176" t="s">
        <v>280</v>
      </c>
      <c r="D378" s="222" t="s">
        <v>280</v>
      </c>
      <c r="E378" s="81"/>
      <c r="F378" s="111" t="str">
        <f t="shared" ref="F378:F384" si="13">IF($C$385=0,"",IF(C378="[for completion]","",IF(C378="","",C378/$C$385)))</f>
        <v/>
      </c>
      <c r="G378" s="111" t="str">
        <f>IF($D$385=0,"",IF(D378="[for completion]","",IF(D378="","",D378/$D$385)))</f>
        <v/>
      </c>
    </row>
    <row r="379" spans="1:7" x14ac:dyDescent="0.25">
      <c r="A379" s="89" t="s">
        <v>2572</v>
      </c>
      <c r="B379" s="175" t="s">
        <v>1251</v>
      </c>
      <c r="C379" s="176" t="s">
        <v>280</v>
      </c>
      <c r="D379" s="222" t="s">
        <v>280</v>
      </c>
      <c r="E379" s="81"/>
      <c r="F379" s="111" t="str">
        <f t="shared" si="13"/>
        <v/>
      </c>
      <c r="G379" s="111" t="str">
        <f t="shared" ref="G379:G384" si="14">IF($D$385=0,"",IF(D379="[for completion]","",IF(D379="","",D379/$D$385)))</f>
        <v/>
      </c>
    </row>
    <row r="380" spans="1:7" x14ac:dyDescent="0.25">
      <c r="A380" s="89" t="s">
        <v>2573</v>
      </c>
      <c r="B380" s="102" t="s">
        <v>1253</v>
      </c>
      <c r="C380" s="176" t="s">
        <v>280</v>
      </c>
      <c r="D380" s="222" t="s">
        <v>280</v>
      </c>
      <c r="E380" s="81"/>
      <c r="F380" s="111" t="str">
        <f t="shared" si="13"/>
        <v/>
      </c>
      <c r="G380" s="111" t="str">
        <f t="shared" si="14"/>
        <v/>
      </c>
    </row>
    <row r="381" spans="1:7" x14ac:dyDescent="0.25">
      <c r="A381" s="89" t="s">
        <v>2574</v>
      </c>
      <c r="B381" s="102" t="s">
        <v>1255</v>
      </c>
      <c r="C381" s="176" t="s">
        <v>280</v>
      </c>
      <c r="D381" s="222" t="s">
        <v>280</v>
      </c>
      <c r="E381" s="81"/>
      <c r="F381" s="111" t="str">
        <f t="shared" si="13"/>
        <v/>
      </c>
      <c r="G381" s="111" t="str">
        <f t="shared" si="14"/>
        <v/>
      </c>
    </row>
    <row r="382" spans="1:7" x14ac:dyDescent="0.25">
      <c r="A382" s="89" t="s">
        <v>2575</v>
      </c>
      <c r="B382" s="102" t="s">
        <v>1257</v>
      </c>
      <c r="C382" s="176" t="s">
        <v>280</v>
      </c>
      <c r="D382" s="222" t="s">
        <v>280</v>
      </c>
      <c r="E382" s="81"/>
      <c r="F382" s="111" t="str">
        <f t="shared" si="13"/>
        <v/>
      </c>
      <c r="G382" s="111" t="str">
        <f t="shared" si="14"/>
        <v/>
      </c>
    </row>
    <row r="383" spans="1:7" x14ac:dyDescent="0.25">
      <c r="A383" s="89" t="s">
        <v>2576</v>
      </c>
      <c r="B383" s="102" t="s">
        <v>1259</v>
      </c>
      <c r="C383" s="176" t="s">
        <v>280</v>
      </c>
      <c r="D383" s="222" t="s">
        <v>280</v>
      </c>
      <c r="E383" s="81"/>
      <c r="F383" s="111" t="str">
        <f t="shared" si="13"/>
        <v/>
      </c>
      <c r="G383" s="111" t="str">
        <f t="shared" si="14"/>
        <v/>
      </c>
    </row>
    <row r="384" spans="1:7" x14ac:dyDescent="0.25">
      <c r="A384" s="89" t="s">
        <v>2577</v>
      </c>
      <c r="B384" s="102" t="s">
        <v>714</v>
      </c>
      <c r="C384" s="176" t="s">
        <v>280</v>
      </c>
      <c r="D384" s="222" t="s">
        <v>280</v>
      </c>
      <c r="E384" s="81"/>
      <c r="F384" s="111" t="str">
        <f t="shared" si="13"/>
        <v/>
      </c>
      <c r="G384" s="111" t="str">
        <f t="shared" si="14"/>
        <v/>
      </c>
    </row>
    <row r="385" spans="1:7" x14ac:dyDescent="0.25">
      <c r="A385" s="89" t="s">
        <v>2578</v>
      </c>
      <c r="B385" s="102" t="s">
        <v>357</v>
      </c>
      <c r="C385" s="129">
        <f>SUM(C378:C384)</f>
        <v>0</v>
      </c>
      <c r="D385" s="157">
        <f>SUM(D378:D384)</f>
        <v>0</v>
      </c>
      <c r="E385" s="81"/>
      <c r="F385" s="173">
        <f>SUM(F378:F384)</f>
        <v>0</v>
      </c>
      <c r="G385" s="173">
        <f>SUM(G378:G384)</f>
        <v>0</v>
      </c>
    </row>
    <row r="386" spans="1:7" x14ac:dyDescent="0.25">
      <c r="A386" s="89" t="s">
        <v>2579</v>
      </c>
      <c r="B386" s="93"/>
      <c r="C386" s="76"/>
      <c r="D386" s="76"/>
      <c r="E386" s="81"/>
      <c r="F386" s="81"/>
      <c r="G386" s="81"/>
    </row>
    <row r="387" spans="1:7" x14ac:dyDescent="0.25">
      <c r="A387" s="98"/>
      <c r="B387" s="98" t="s">
        <v>2580</v>
      </c>
      <c r="C387" s="98" t="s">
        <v>316</v>
      </c>
      <c r="D387" s="98" t="s">
        <v>1162</v>
      </c>
      <c r="E387" s="98"/>
      <c r="F387" s="98" t="s">
        <v>839</v>
      </c>
      <c r="G387" s="98" t="s">
        <v>2545</v>
      </c>
    </row>
    <row r="388" spans="1:7" x14ac:dyDescent="0.25">
      <c r="A388" s="89" t="s">
        <v>2581</v>
      </c>
      <c r="B388" s="102" t="s">
        <v>1265</v>
      </c>
      <c r="C388" s="176" t="s">
        <v>280</v>
      </c>
      <c r="D388" s="222" t="s">
        <v>280</v>
      </c>
      <c r="E388" s="81"/>
      <c r="F388" s="111" t="str">
        <f>IF($C$392=0,"",IF(C388="[for completion]","",IF(C388="","",C388/$C$392)))</f>
        <v/>
      </c>
      <c r="G388" s="111" t="str">
        <f>IF($D$392=0,"",IF(D388="[for completion]","",IF(D388="","",D388/$D$392)))</f>
        <v/>
      </c>
    </row>
    <row r="389" spans="1:7" x14ac:dyDescent="0.25">
      <c r="A389" s="89" t="s">
        <v>2582</v>
      </c>
      <c r="B389" s="175" t="s">
        <v>1510</v>
      </c>
      <c r="C389" s="176" t="s">
        <v>280</v>
      </c>
      <c r="D389" s="222" t="s">
        <v>280</v>
      </c>
      <c r="E389" s="81"/>
      <c r="F389" s="111" t="str">
        <f>IF($C$392=0,"",IF(C389="[for completion]","",IF(C389="","",C389/$C$392)))</f>
        <v/>
      </c>
      <c r="G389" s="111" t="str">
        <f>IF($D$392=0,"",IF(D389="[for completion]","",IF(D389="","",D389/$D$392)))</f>
        <v/>
      </c>
    </row>
    <row r="390" spans="1:7" x14ac:dyDescent="0.25">
      <c r="A390" s="89" t="s">
        <v>2583</v>
      </c>
      <c r="B390" s="102" t="s">
        <v>714</v>
      </c>
      <c r="C390" s="176" t="s">
        <v>280</v>
      </c>
      <c r="D390" s="222" t="s">
        <v>280</v>
      </c>
      <c r="E390" s="81"/>
      <c r="F390" s="111" t="str">
        <f>IF($C$392=0,"",IF(C390="[for completion]","",IF(C390="","",C390/$C$392)))</f>
        <v/>
      </c>
      <c r="G390" s="111" t="str">
        <f>IF($D$392=0,"",IF(D390="[for completion]","",IF(D390="","",D390/$D$392)))</f>
        <v/>
      </c>
    </row>
    <row r="391" spans="1:7" x14ac:dyDescent="0.25">
      <c r="A391" s="89" t="s">
        <v>2584</v>
      </c>
      <c r="B391" s="89" t="s">
        <v>1182</v>
      </c>
      <c r="C391" s="176" t="s">
        <v>280</v>
      </c>
      <c r="D391" s="222" t="s">
        <v>280</v>
      </c>
      <c r="E391" s="81"/>
      <c r="F391" s="111" t="str">
        <f>IF($C$392=0,"",IF(C391="[for completion]","",IF(C391="","",C391/$C$392)))</f>
        <v/>
      </c>
      <c r="G391" s="111" t="str">
        <f>IF($D$392=0,"",IF(D391="[for completion]","",IF(D391="","",D391/$D$392)))</f>
        <v/>
      </c>
    </row>
    <row r="392" spans="1:7" x14ac:dyDescent="0.25">
      <c r="A392" s="89" t="s">
        <v>2585</v>
      </c>
      <c r="B392" s="102" t="s">
        <v>357</v>
      </c>
      <c r="C392" s="129">
        <f>SUM(C388:C391)</f>
        <v>0</v>
      </c>
      <c r="D392" s="157">
        <f>SUM(D388:D391)</f>
        <v>0</v>
      </c>
      <c r="E392" s="81"/>
      <c r="F392" s="173">
        <f>SUM(F388:F391)</f>
        <v>0</v>
      </c>
      <c r="G392" s="173">
        <f>SUM(G388:G391)</f>
        <v>0</v>
      </c>
    </row>
    <row r="393" spans="1:7" x14ac:dyDescent="0.25">
      <c r="A393" s="89" t="s">
        <v>2586</v>
      </c>
      <c r="B393" s="76"/>
      <c r="C393" s="158"/>
      <c r="D393" s="76"/>
      <c r="E393" s="73"/>
      <c r="F393" s="73"/>
      <c r="G393" s="73"/>
    </row>
    <row r="394" spans="1:7" x14ac:dyDescent="0.25">
      <c r="A394" s="98"/>
      <c r="B394" s="98" t="s">
        <v>2821</v>
      </c>
      <c r="C394" s="98" t="s">
        <v>1272</v>
      </c>
      <c r="D394" s="98" t="s">
        <v>1273</v>
      </c>
      <c r="E394" s="98"/>
      <c r="F394" s="98" t="s">
        <v>1274</v>
      </c>
      <c r="G394" s="98" t="s">
        <v>1275</v>
      </c>
    </row>
    <row r="395" spans="1:7" x14ac:dyDescent="0.25">
      <c r="A395" s="89" t="s">
        <v>2587</v>
      </c>
      <c r="B395" s="102" t="s">
        <v>1249</v>
      </c>
      <c r="C395" s="176" t="s">
        <v>280</v>
      </c>
      <c r="D395" s="176" t="s">
        <v>280</v>
      </c>
      <c r="E395" s="178"/>
      <c r="F395" s="176" t="s">
        <v>280</v>
      </c>
      <c r="G395" s="176" t="s">
        <v>280</v>
      </c>
    </row>
    <row r="396" spans="1:7" x14ac:dyDescent="0.25">
      <c r="A396" s="89" t="s">
        <v>2588</v>
      </c>
      <c r="B396" s="175" t="s">
        <v>1251</v>
      </c>
      <c r="C396" s="176" t="s">
        <v>280</v>
      </c>
      <c r="D396" s="176" t="s">
        <v>280</v>
      </c>
      <c r="E396" s="178"/>
      <c r="F396" s="176" t="s">
        <v>280</v>
      </c>
      <c r="G396" s="176" t="s">
        <v>280</v>
      </c>
    </row>
    <row r="397" spans="1:7" x14ac:dyDescent="0.25">
      <c r="A397" s="89" t="s">
        <v>2589</v>
      </c>
      <c r="B397" s="102" t="s">
        <v>1253</v>
      </c>
      <c r="C397" s="176" t="s">
        <v>280</v>
      </c>
      <c r="D397" s="176" t="s">
        <v>280</v>
      </c>
      <c r="E397" s="178"/>
      <c r="F397" s="176" t="s">
        <v>280</v>
      </c>
      <c r="G397" s="176" t="s">
        <v>280</v>
      </c>
    </row>
    <row r="398" spans="1:7" x14ac:dyDescent="0.25">
      <c r="A398" s="89" t="s">
        <v>2590</v>
      </c>
      <c r="B398" s="102" t="s">
        <v>1255</v>
      </c>
      <c r="C398" s="176" t="s">
        <v>280</v>
      </c>
      <c r="D398" s="176" t="s">
        <v>280</v>
      </c>
      <c r="E398" s="178"/>
      <c r="F398" s="176" t="s">
        <v>280</v>
      </c>
      <c r="G398" s="176" t="s">
        <v>280</v>
      </c>
    </row>
    <row r="399" spans="1:7" x14ac:dyDescent="0.25">
      <c r="A399" s="89" t="s">
        <v>2591</v>
      </c>
      <c r="B399" s="102" t="s">
        <v>1257</v>
      </c>
      <c r="C399" s="176" t="s">
        <v>280</v>
      </c>
      <c r="D399" s="176" t="s">
        <v>280</v>
      </c>
      <c r="E399" s="178"/>
      <c r="F399" s="176" t="s">
        <v>280</v>
      </c>
      <c r="G399" s="176" t="s">
        <v>280</v>
      </c>
    </row>
    <row r="400" spans="1:7" x14ac:dyDescent="0.25">
      <c r="A400" s="89" t="s">
        <v>2592</v>
      </c>
      <c r="B400" s="102" t="s">
        <v>1259</v>
      </c>
      <c r="C400" s="176" t="s">
        <v>280</v>
      </c>
      <c r="D400" s="176" t="s">
        <v>280</v>
      </c>
      <c r="E400" s="178"/>
      <c r="F400" s="176" t="s">
        <v>280</v>
      </c>
      <c r="G400" s="176" t="s">
        <v>280</v>
      </c>
    </row>
    <row r="401" spans="1:7" x14ac:dyDescent="0.25">
      <c r="A401" s="89" t="s">
        <v>2593</v>
      </c>
      <c r="B401" s="102" t="s">
        <v>714</v>
      </c>
      <c r="C401" s="176" t="s">
        <v>280</v>
      </c>
      <c r="D401" s="176" t="s">
        <v>280</v>
      </c>
      <c r="E401" s="178"/>
      <c r="F401" s="176" t="s">
        <v>280</v>
      </c>
      <c r="G401" s="176" t="s">
        <v>280</v>
      </c>
    </row>
    <row r="402" spans="1:7" x14ac:dyDescent="0.25">
      <c r="A402" s="89" t="s">
        <v>2594</v>
      </c>
      <c r="B402" s="102" t="s">
        <v>357</v>
      </c>
      <c r="C402" s="129">
        <f>SUM(C395:C401)</f>
        <v>0</v>
      </c>
      <c r="D402" s="129">
        <f>SUM(D395:D401)</f>
        <v>0</v>
      </c>
      <c r="E402" s="73"/>
      <c r="F402" s="76"/>
      <c r="G402" s="111" t="str">
        <f>IF($D$413=0,"",IF(#REF!="[for completion]","",IF(#REF!="","",#REF!/$D$413)))</f>
        <v/>
      </c>
    </row>
    <row r="403" spans="1:7" x14ac:dyDescent="0.25">
      <c r="A403" s="89" t="s">
        <v>2595</v>
      </c>
      <c r="B403" s="89" t="s">
        <v>1285</v>
      </c>
      <c r="C403" s="76"/>
      <c r="D403" s="76"/>
      <c r="E403" s="76"/>
      <c r="F403" s="176" t="s">
        <v>280</v>
      </c>
      <c r="G403" s="111" t="str">
        <f>IF($D$413=0,"",IF(D402="[for completion]","",IF(D402="","",D402/$D$413)))</f>
        <v/>
      </c>
    </row>
    <row r="404" spans="1:7" x14ac:dyDescent="0.25">
      <c r="A404" s="89" t="s">
        <v>2596</v>
      </c>
      <c r="G404" s="155" t="str">
        <f>IF($D$413=0,"",IF(D403="[for completion]","",IF(D403="","",D403/$D$413)))</f>
        <v/>
      </c>
    </row>
    <row r="405" spans="1:7" x14ac:dyDescent="0.25">
      <c r="A405" s="89" t="s">
        <v>2597</v>
      </c>
      <c r="B405" s="197"/>
      <c r="C405" s="76"/>
      <c r="D405" s="76"/>
      <c r="E405" s="73"/>
      <c r="F405" s="155"/>
      <c r="G405" s="155"/>
    </row>
    <row r="406" spans="1:7" x14ac:dyDescent="0.25">
      <c r="A406" s="89" t="s">
        <v>2598</v>
      </c>
      <c r="B406" s="197"/>
      <c r="C406" s="76"/>
      <c r="D406" s="76"/>
      <c r="E406" s="73"/>
      <c r="F406" s="155"/>
      <c r="G406" s="155"/>
    </row>
    <row r="407" spans="1:7" x14ac:dyDescent="0.25">
      <c r="A407" s="89" t="s">
        <v>2599</v>
      </c>
      <c r="B407" s="197"/>
      <c r="C407" s="76"/>
      <c r="D407" s="76"/>
      <c r="E407" s="73"/>
      <c r="F407" s="155"/>
      <c r="G407" s="155"/>
    </row>
    <row r="408" spans="1:7" x14ac:dyDescent="0.25">
      <c r="A408" s="89" t="s">
        <v>2600</v>
      </c>
      <c r="B408" s="197"/>
      <c r="C408" s="76"/>
      <c r="D408" s="76"/>
      <c r="E408" s="73"/>
      <c r="F408" s="155"/>
      <c r="G408" s="155"/>
    </row>
    <row r="409" spans="1:7" x14ac:dyDescent="0.25">
      <c r="A409" s="89" t="s">
        <v>2601</v>
      </c>
      <c r="B409" s="197"/>
      <c r="C409" s="76"/>
      <c r="D409" s="76"/>
      <c r="E409" s="73"/>
      <c r="F409" s="155"/>
      <c r="G409" s="155"/>
    </row>
    <row r="410" spans="1:7" x14ac:dyDescent="0.25">
      <c r="A410" s="89" t="s">
        <v>2602</v>
      </c>
      <c r="B410" s="197"/>
      <c r="C410" s="76"/>
      <c r="D410" s="76"/>
      <c r="E410" s="73"/>
      <c r="F410" s="155"/>
      <c r="G410" s="155"/>
    </row>
    <row r="411" spans="1:7" x14ac:dyDescent="0.25">
      <c r="A411" s="89" t="s">
        <v>2603</v>
      </c>
      <c r="B411" s="197"/>
      <c r="C411" s="76"/>
      <c r="D411" s="76"/>
      <c r="E411" s="73"/>
      <c r="F411" s="155"/>
      <c r="G411" s="155"/>
    </row>
    <row r="412" spans="1:7" x14ac:dyDescent="0.25">
      <c r="A412" s="89" t="s">
        <v>2604</v>
      </c>
      <c r="B412" s="93"/>
      <c r="C412" s="76"/>
      <c r="D412" s="76"/>
      <c r="E412" s="73"/>
      <c r="F412" s="155"/>
      <c r="G412" s="155"/>
    </row>
    <row r="413" spans="1:7" x14ac:dyDescent="0.25">
      <c r="A413" s="89" t="s">
        <v>2605</v>
      </c>
      <c r="B413" s="93"/>
      <c r="C413" s="71"/>
      <c r="D413" s="76"/>
      <c r="E413" s="73"/>
      <c r="F413" s="225"/>
      <c r="G413" s="225"/>
    </row>
    <row r="414" spans="1:7" x14ac:dyDescent="0.25">
      <c r="A414" s="89" t="s">
        <v>2606</v>
      </c>
      <c r="B414" s="76"/>
      <c r="C414" s="106"/>
      <c r="D414" s="76"/>
      <c r="E414" s="73"/>
      <c r="F414" s="73"/>
      <c r="G414" s="73"/>
    </row>
    <row r="415" spans="1:7" x14ac:dyDescent="0.25">
      <c r="A415" s="89" t="s">
        <v>2607</v>
      </c>
      <c r="B415" s="76"/>
      <c r="C415" s="106"/>
      <c r="D415" s="76"/>
      <c r="E415" s="73"/>
      <c r="F415" s="73"/>
      <c r="G415" s="73"/>
    </row>
    <row r="416" spans="1:7" x14ac:dyDescent="0.25">
      <c r="A416" s="89" t="s">
        <v>2608</v>
      </c>
      <c r="B416" s="76"/>
      <c r="C416" s="106"/>
      <c r="D416" s="76"/>
      <c r="E416" s="73"/>
      <c r="F416" s="73"/>
      <c r="G416" s="73"/>
    </row>
    <row r="417" spans="1:7" x14ac:dyDescent="0.25">
      <c r="A417" s="89" t="s">
        <v>2609</v>
      </c>
      <c r="B417" s="76"/>
      <c r="C417" s="106"/>
      <c r="D417" s="76"/>
      <c r="E417" s="73"/>
      <c r="F417" s="73"/>
      <c r="G417" s="73"/>
    </row>
    <row r="418" spans="1:7" x14ac:dyDescent="0.25">
      <c r="A418" s="89" t="s">
        <v>2610</v>
      </c>
      <c r="B418" s="76"/>
      <c r="C418" s="106"/>
      <c r="D418" s="76"/>
      <c r="E418" s="73"/>
      <c r="F418" s="73"/>
      <c r="G418" s="73"/>
    </row>
    <row r="419" spans="1:7" x14ac:dyDescent="0.25">
      <c r="A419" s="89" t="s">
        <v>2611</v>
      </c>
      <c r="B419" s="76"/>
      <c r="C419" s="106"/>
      <c r="D419" s="76"/>
      <c r="E419" s="73"/>
      <c r="F419" s="73"/>
      <c r="G419" s="73"/>
    </row>
    <row r="420" spans="1:7" x14ac:dyDescent="0.25">
      <c r="A420" s="89" t="s">
        <v>2612</v>
      </c>
      <c r="B420" s="76"/>
      <c r="C420" s="106"/>
      <c r="D420" s="76"/>
      <c r="E420" s="73"/>
      <c r="F420" s="73"/>
      <c r="G420" s="73"/>
    </row>
    <row r="421" spans="1:7" x14ac:dyDescent="0.25">
      <c r="A421" s="89" t="s">
        <v>2613</v>
      </c>
      <c r="B421" s="76"/>
      <c r="C421" s="106"/>
      <c r="D421" s="76"/>
      <c r="E421" s="73"/>
      <c r="F421" s="73"/>
      <c r="G421" s="73"/>
    </row>
    <row r="422" spans="1:7" x14ac:dyDescent="0.25">
      <c r="A422" s="89" t="s">
        <v>2614</v>
      </c>
      <c r="B422" s="76"/>
      <c r="C422" s="106"/>
      <c r="D422" s="76"/>
      <c r="E422" s="73"/>
      <c r="F422" s="73"/>
      <c r="G422" s="73"/>
    </row>
    <row r="423" spans="1:7" x14ac:dyDescent="0.25">
      <c r="A423" s="89" t="s">
        <v>2615</v>
      </c>
      <c r="B423" s="76"/>
      <c r="C423" s="106"/>
      <c r="D423" s="76"/>
      <c r="E423" s="73"/>
      <c r="F423" s="73"/>
      <c r="G423" s="73"/>
    </row>
    <row r="424" spans="1:7" x14ac:dyDescent="0.25">
      <c r="A424" s="89" t="s">
        <v>2616</v>
      </c>
      <c r="B424" s="76"/>
      <c r="C424" s="106"/>
      <c r="D424" s="76"/>
      <c r="E424" s="73"/>
      <c r="F424" s="73"/>
      <c r="G424" s="73"/>
    </row>
    <row r="425" spans="1:7" x14ac:dyDescent="0.25">
      <c r="A425" s="89" t="s">
        <v>2617</v>
      </c>
      <c r="B425" s="76"/>
      <c r="C425" s="106"/>
      <c r="D425" s="76"/>
      <c r="E425" s="73"/>
      <c r="F425" s="73"/>
      <c r="G425" s="73"/>
    </row>
    <row r="426" spans="1:7" x14ac:dyDescent="0.25">
      <c r="A426" s="89" t="s">
        <v>2618</v>
      </c>
      <c r="B426" s="76"/>
      <c r="C426" s="106"/>
      <c r="D426" s="76"/>
      <c r="E426" s="73"/>
      <c r="F426" s="73"/>
      <c r="G426" s="73"/>
    </row>
    <row r="427" spans="1:7" x14ac:dyDescent="0.25">
      <c r="A427" s="89" t="s">
        <v>2619</v>
      </c>
      <c r="B427" s="76"/>
      <c r="C427" s="106"/>
      <c r="D427" s="76"/>
      <c r="E427" s="73"/>
      <c r="F427" s="73"/>
      <c r="G427" s="73"/>
    </row>
    <row r="428" spans="1:7" x14ac:dyDescent="0.25">
      <c r="A428" s="89" t="s">
        <v>2620</v>
      </c>
      <c r="B428" s="76"/>
      <c r="C428" s="106"/>
      <c r="D428" s="76"/>
      <c r="E428" s="73"/>
      <c r="F428" s="73"/>
      <c r="G428" s="73"/>
    </row>
    <row r="429" spans="1:7" x14ac:dyDescent="0.25">
      <c r="A429" s="89" t="s">
        <v>2621</v>
      </c>
      <c r="B429" s="76"/>
      <c r="C429" s="106"/>
      <c r="D429" s="76"/>
      <c r="E429" s="73"/>
      <c r="F429" s="73"/>
      <c r="G429" s="73"/>
    </row>
    <row r="430" spans="1:7" x14ac:dyDescent="0.25">
      <c r="A430" s="89" t="s">
        <v>2622</v>
      </c>
      <c r="B430" s="76"/>
      <c r="C430" s="106"/>
      <c r="D430" s="76"/>
      <c r="E430" s="73"/>
      <c r="F430" s="73"/>
      <c r="G430" s="73"/>
    </row>
    <row r="431" spans="1:7" x14ac:dyDescent="0.25">
      <c r="A431" s="89" t="s">
        <v>2623</v>
      </c>
      <c r="B431" s="76"/>
      <c r="C431" s="106"/>
      <c r="D431" s="76"/>
      <c r="E431" s="73"/>
      <c r="F431" s="73"/>
      <c r="G431" s="73"/>
    </row>
    <row r="432" spans="1:7" x14ac:dyDescent="0.25">
      <c r="A432" s="89" t="s">
        <v>2624</v>
      </c>
      <c r="B432" s="76"/>
      <c r="C432" s="106"/>
      <c r="D432" s="76"/>
      <c r="E432" s="73"/>
      <c r="F432" s="73"/>
      <c r="G432" s="73"/>
    </row>
    <row r="433" spans="1:7" x14ac:dyDescent="0.25">
      <c r="A433" s="89" t="s">
        <v>2625</v>
      </c>
      <c r="B433" s="76"/>
      <c r="C433" s="106"/>
      <c r="D433" s="76"/>
      <c r="E433" s="73"/>
      <c r="F433" s="73"/>
      <c r="G433" s="73"/>
    </row>
    <row r="434" spans="1:7" x14ac:dyDescent="0.25">
      <c r="A434" s="89" t="s">
        <v>2626</v>
      </c>
      <c r="B434" s="76"/>
      <c r="C434" s="106"/>
      <c r="D434" s="76"/>
      <c r="E434" s="73"/>
      <c r="F434" s="73"/>
      <c r="G434" s="73"/>
    </row>
    <row r="435" spans="1:7" x14ac:dyDescent="0.25">
      <c r="A435" s="89" t="s">
        <v>2627</v>
      </c>
      <c r="B435" s="76"/>
      <c r="C435" s="106"/>
      <c r="D435" s="76"/>
      <c r="E435" s="73"/>
      <c r="F435" s="73"/>
      <c r="G435" s="73"/>
    </row>
    <row r="436" spans="1:7" x14ac:dyDescent="0.25">
      <c r="A436" s="89" t="s">
        <v>2628</v>
      </c>
      <c r="B436" s="76"/>
      <c r="C436" s="106"/>
      <c r="D436" s="76"/>
      <c r="E436" s="73"/>
      <c r="F436" s="73"/>
      <c r="G436" s="73"/>
    </row>
    <row r="437" spans="1:7" x14ac:dyDescent="0.25">
      <c r="A437" s="89" t="s">
        <v>2629</v>
      </c>
      <c r="B437" s="76"/>
      <c r="C437" s="106"/>
      <c r="D437" s="76"/>
      <c r="E437" s="73"/>
      <c r="F437" s="73"/>
      <c r="G437" s="73"/>
    </row>
    <row r="438" spans="1:7" x14ac:dyDescent="0.25">
      <c r="A438" s="89" t="s">
        <v>2630</v>
      </c>
      <c r="B438" s="76"/>
      <c r="C438" s="106"/>
      <c r="D438" s="76"/>
      <c r="E438" s="73"/>
      <c r="F438" s="73"/>
      <c r="G438" s="73"/>
    </row>
    <row r="439" spans="1:7" x14ac:dyDescent="0.25">
      <c r="A439" s="89" t="s">
        <v>2631</v>
      </c>
      <c r="B439" s="76"/>
      <c r="C439" s="106"/>
      <c r="D439" s="76"/>
      <c r="E439" s="73"/>
      <c r="F439" s="73"/>
      <c r="G439" s="73"/>
    </row>
    <row r="440" spans="1:7" x14ac:dyDescent="0.25">
      <c r="A440" s="89" t="s">
        <v>2632</v>
      </c>
      <c r="B440" s="76"/>
      <c r="C440" s="106"/>
      <c r="D440" s="76"/>
      <c r="E440" s="73"/>
      <c r="F440" s="73"/>
      <c r="G440" s="73"/>
    </row>
    <row r="441" spans="1:7" x14ac:dyDescent="0.25">
      <c r="A441" s="89" t="s">
        <v>2633</v>
      </c>
      <c r="B441" s="76"/>
      <c r="C441" s="106"/>
      <c r="D441" s="76"/>
      <c r="E441" s="73"/>
      <c r="F441" s="73"/>
      <c r="G441" s="73"/>
    </row>
    <row r="442" spans="1:7" x14ac:dyDescent="0.25">
      <c r="A442" s="89" t="s">
        <v>2634</v>
      </c>
      <c r="B442" s="76"/>
      <c r="C442" s="106"/>
      <c r="D442" s="76"/>
      <c r="E442" s="73"/>
      <c r="F442" s="73"/>
      <c r="G442" s="73"/>
    </row>
    <row r="443" spans="1:7" ht="18.75" x14ac:dyDescent="0.25">
      <c r="A443" s="167"/>
      <c r="B443" s="177" t="s">
        <v>2635</v>
      </c>
      <c r="C443" s="167"/>
      <c r="D443" s="167"/>
      <c r="E443" s="167"/>
      <c r="F443" s="167"/>
      <c r="G443" s="167"/>
    </row>
    <row r="444" spans="1:7" x14ac:dyDescent="0.25">
      <c r="A444" s="98"/>
      <c r="B444" s="98" t="s">
        <v>1325</v>
      </c>
      <c r="C444" s="98" t="s">
        <v>1036</v>
      </c>
      <c r="D444" s="98" t="s">
        <v>1037</v>
      </c>
      <c r="E444" s="98"/>
      <c r="F444" s="98" t="s">
        <v>840</v>
      </c>
      <c r="G444" s="98" t="s">
        <v>1038</v>
      </c>
    </row>
    <row r="445" spans="1:7" x14ac:dyDescent="0.25">
      <c r="A445" s="89" t="s">
        <v>2636</v>
      </c>
      <c r="B445" s="89" t="s">
        <v>1040</v>
      </c>
      <c r="C445" s="176" t="s">
        <v>280</v>
      </c>
      <c r="D445" s="237"/>
      <c r="E445" s="237"/>
      <c r="F445" s="239"/>
      <c r="G445" s="239"/>
    </row>
    <row r="446" spans="1:7" x14ac:dyDescent="0.25">
      <c r="A446" s="119"/>
      <c r="B446" s="76"/>
      <c r="C446" s="76"/>
      <c r="D446" s="119"/>
      <c r="E446" s="119"/>
      <c r="F446" s="120"/>
      <c r="G446" s="120"/>
    </row>
    <row r="447" spans="1:7" x14ac:dyDescent="0.25">
      <c r="A447" s="76"/>
      <c r="B447" s="76" t="s">
        <v>1041</v>
      </c>
      <c r="C447" s="76"/>
      <c r="D447" s="119"/>
      <c r="E447" s="119"/>
      <c r="F447" s="120"/>
      <c r="G447" s="120"/>
    </row>
    <row r="448" spans="1:7" x14ac:dyDescent="0.25">
      <c r="A448" s="89" t="s">
        <v>2637</v>
      </c>
      <c r="B448" s="197" t="s">
        <v>939</v>
      </c>
      <c r="C448" s="176" t="s">
        <v>280</v>
      </c>
      <c r="D448" s="176" t="s">
        <v>280</v>
      </c>
      <c r="E448" s="119"/>
      <c r="F448" s="111" t="str">
        <f>IF($C$472=0,"",IF(C448="[for completion]","",IF(C448="","",C448/$C$472)))</f>
        <v/>
      </c>
      <c r="G448" s="111" t="str">
        <f>IF($D$472=0,"",IF(D448="[for completion]","",IF(D448="","",D448/$D$472)))</f>
        <v/>
      </c>
    </row>
    <row r="449" spans="1:7" x14ac:dyDescent="0.25">
      <c r="A449" s="89" t="s">
        <v>2638</v>
      </c>
      <c r="B449" s="197" t="s">
        <v>939</v>
      </c>
      <c r="C449" s="176" t="s">
        <v>280</v>
      </c>
      <c r="D449" s="176" t="s">
        <v>280</v>
      </c>
      <c r="E449" s="119"/>
      <c r="F449" s="111" t="str">
        <f t="shared" ref="F449:F471" si="15">IF($C$472=0,"",IF(C449="[for completion]","",IF(C449="","",C449/$C$472)))</f>
        <v/>
      </c>
      <c r="G449" s="111" t="str">
        <f t="shared" ref="G449:G471" si="16">IF($D$472=0,"",IF(D449="[for completion]","",IF(D449="","",D449/$D$472)))</f>
        <v/>
      </c>
    </row>
    <row r="450" spans="1:7" x14ac:dyDescent="0.25">
      <c r="A450" s="89" t="s">
        <v>2639</v>
      </c>
      <c r="B450" s="197" t="s">
        <v>939</v>
      </c>
      <c r="C450" s="176" t="s">
        <v>280</v>
      </c>
      <c r="D450" s="176" t="s">
        <v>280</v>
      </c>
      <c r="E450" s="119"/>
      <c r="F450" s="111" t="str">
        <f t="shared" si="15"/>
        <v/>
      </c>
      <c r="G450" s="111" t="str">
        <f t="shared" si="16"/>
        <v/>
      </c>
    </row>
    <row r="451" spans="1:7" x14ac:dyDescent="0.25">
      <c r="A451" s="89" t="s">
        <v>2640</v>
      </c>
      <c r="B451" s="197" t="s">
        <v>939</v>
      </c>
      <c r="C451" s="176" t="s">
        <v>280</v>
      </c>
      <c r="D451" s="176" t="s">
        <v>280</v>
      </c>
      <c r="E451" s="119"/>
      <c r="F451" s="111" t="str">
        <f t="shared" si="15"/>
        <v/>
      </c>
      <c r="G451" s="111" t="str">
        <f t="shared" si="16"/>
        <v/>
      </c>
    </row>
    <row r="452" spans="1:7" x14ac:dyDescent="0.25">
      <c r="A452" s="89" t="s">
        <v>2641</v>
      </c>
      <c r="B452" s="197" t="s">
        <v>939</v>
      </c>
      <c r="C452" s="176" t="s">
        <v>280</v>
      </c>
      <c r="D452" s="176" t="s">
        <v>280</v>
      </c>
      <c r="E452" s="119"/>
      <c r="F452" s="111" t="str">
        <f t="shared" si="15"/>
        <v/>
      </c>
      <c r="G452" s="111" t="str">
        <f t="shared" si="16"/>
        <v/>
      </c>
    </row>
    <row r="453" spans="1:7" x14ac:dyDescent="0.25">
      <c r="A453" s="89" t="s">
        <v>2642</v>
      </c>
      <c r="B453" s="197" t="s">
        <v>939</v>
      </c>
      <c r="C453" s="176" t="s">
        <v>280</v>
      </c>
      <c r="D453" s="176" t="s">
        <v>280</v>
      </c>
      <c r="E453" s="119"/>
      <c r="F453" s="111" t="str">
        <f t="shared" si="15"/>
        <v/>
      </c>
      <c r="G453" s="111" t="str">
        <f t="shared" si="16"/>
        <v/>
      </c>
    </row>
    <row r="454" spans="1:7" x14ac:dyDescent="0.25">
      <c r="A454" s="89" t="s">
        <v>2643</v>
      </c>
      <c r="B454" s="197" t="s">
        <v>939</v>
      </c>
      <c r="C454" s="176" t="s">
        <v>280</v>
      </c>
      <c r="D454" s="176" t="s">
        <v>280</v>
      </c>
      <c r="E454" s="119"/>
      <c r="F454" s="111" t="str">
        <f t="shared" si="15"/>
        <v/>
      </c>
      <c r="G454" s="111" t="str">
        <f t="shared" si="16"/>
        <v/>
      </c>
    </row>
    <row r="455" spans="1:7" x14ac:dyDescent="0.25">
      <c r="A455" s="89" t="s">
        <v>2644</v>
      </c>
      <c r="B455" s="197" t="s">
        <v>939</v>
      </c>
      <c r="C455" s="176" t="s">
        <v>280</v>
      </c>
      <c r="D455" s="222" t="s">
        <v>280</v>
      </c>
      <c r="E455" s="119"/>
      <c r="F455" s="111" t="str">
        <f t="shared" si="15"/>
        <v/>
      </c>
      <c r="G455" s="111" t="str">
        <f t="shared" si="16"/>
        <v/>
      </c>
    </row>
    <row r="456" spans="1:7" x14ac:dyDescent="0.25">
      <c r="A456" s="89" t="s">
        <v>2645</v>
      </c>
      <c r="B456" s="197" t="s">
        <v>939</v>
      </c>
      <c r="C456" s="176" t="s">
        <v>280</v>
      </c>
      <c r="D456" s="222" t="s">
        <v>280</v>
      </c>
      <c r="E456" s="119"/>
      <c r="F456" s="111" t="str">
        <f t="shared" si="15"/>
        <v/>
      </c>
      <c r="G456" s="111" t="str">
        <f t="shared" si="16"/>
        <v/>
      </c>
    </row>
    <row r="457" spans="1:7" x14ac:dyDescent="0.25">
      <c r="A457" s="89" t="s">
        <v>2646</v>
      </c>
      <c r="B457" s="197" t="s">
        <v>939</v>
      </c>
      <c r="C457" s="176" t="s">
        <v>280</v>
      </c>
      <c r="D457" s="222" t="s">
        <v>280</v>
      </c>
      <c r="E457" s="93"/>
      <c r="F457" s="111" t="str">
        <f t="shared" si="15"/>
        <v/>
      </c>
      <c r="G457" s="111" t="str">
        <f t="shared" si="16"/>
        <v/>
      </c>
    </row>
    <row r="458" spans="1:7" x14ac:dyDescent="0.25">
      <c r="A458" s="89" t="s">
        <v>2647</v>
      </c>
      <c r="B458" s="197" t="s">
        <v>939</v>
      </c>
      <c r="C458" s="176" t="s">
        <v>280</v>
      </c>
      <c r="D458" s="222" t="s">
        <v>280</v>
      </c>
      <c r="E458" s="93"/>
      <c r="F458" s="111" t="str">
        <f t="shared" si="15"/>
        <v/>
      </c>
      <c r="G458" s="111" t="str">
        <f t="shared" si="16"/>
        <v/>
      </c>
    </row>
    <row r="459" spans="1:7" x14ac:dyDescent="0.25">
      <c r="A459" s="89" t="s">
        <v>2648</v>
      </c>
      <c r="B459" s="197" t="s">
        <v>939</v>
      </c>
      <c r="C459" s="176" t="s">
        <v>280</v>
      </c>
      <c r="D459" s="222" t="s">
        <v>280</v>
      </c>
      <c r="E459" s="93"/>
      <c r="F459" s="111" t="str">
        <f t="shared" si="15"/>
        <v/>
      </c>
      <c r="G459" s="111" t="str">
        <f t="shared" si="16"/>
        <v/>
      </c>
    </row>
    <row r="460" spans="1:7" x14ac:dyDescent="0.25">
      <c r="A460" s="89" t="s">
        <v>2649</v>
      </c>
      <c r="B460" s="197" t="s">
        <v>939</v>
      </c>
      <c r="C460" s="176" t="s">
        <v>280</v>
      </c>
      <c r="D460" s="222" t="s">
        <v>280</v>
      </c>
      <c r="E460" s="93"/>
      <c r="F460" s="111" t="str">
        <f t="shared" si="15"/>
        <v/>
      </c>
      <c r="G460" s="111" t="str">
        <f t="shared" si="16"/>
        <v/>
      </c>
    </row>
    <row r="461" spans="1:7" x14ac:dyDescent="0.25">
      <c r="A461" s="89" t="s">
        <v>2650</v>
      </c>
      <c r="B461" s="197" t="s">
        <v>939</v>
      </c>
      <c r="C461" s="176" t="s">
        <v>280</v>
      </c>
      <c r="D461" s="222" t="s">
        <v>280</v>
      </c>
      <c r="E461" s="93"/>
      <c r="F461" s="111" t="str">
        <f t="shared" si="15"/>
        <v/>
      </c>
      <c r="G461" s="111" t="str">
        <f t="shared" si="16"/>
        <v/>
      </c>
    </row>
    <row r="462" spans="1:7" x14ac:dyDescent="0.25">
      <c r="A462" s="89" t="s">
        <v>2651</v>
      </c>
      <c r="B462" s="197" t="s">
        <v>939</v>
      </c>
      <c r="C462" s="176" t="s">
        <v>280</v>
      </c>
      <c r="D462" s="222" t="s">
        <v>280</v>
      </c>
      <c r="E462" s="93"/>
      <c r="F462" s="111" t="str">
        <f t="shared" si="15"/>
        <v/>
      </c>
      <c r="G462" s="111" t="str">
        <f t="shared" si="16"/>
        <v/>
      </c>
    </row>
    <row r="463" spans="1:7" x14ac:dyDescent="0.25">
      <c r="A463" s="89" t="s">
        <v>2652</v>
      </c>
      <c r="B463" s="197" t="s">
        <v>939</v>
      </c>
      <c r="C463" s="176" t="s">
        <v>280</v>
      </c>
      <c r="D463" s="222" t="s">
        <v>280</v>
      </c>
      <c r="E463" s="76"/>
      <c r="F463" s="111" t="str">
        <f t="shared" si="15"/>
        <v/>
      </c>
      <c r="G463" s="111" t="str">
        <f t="shared" si="16"/>
        <v/>
      </c>
    </row>
    <row r="464" spans="1:7" x14ac:dyDescent="0.25">
      <c r="A464" s="89" t="s">
        <v>2653</v>
      </c>
      <c r="B464" s="197" t="s">
        <v>939</v>
      </c>
      <c r="C464" s="176" t="s">
        <v>280</v>
      </c>
      <c r="D464" s="222" t="s">
        <v>280</v>
      </c>
      <c r="E464" s="171"/>
      <c r="F464" s="111" t="str">
        <f t="shared" si="15"/>
        <v/>
      </c>
      <c r="G464" s="111" t="str">
        <f t="shared" si="16"/>
        <v/>
      </c>
    </row>
    <row r="465" spans="1:7" x14ac:dyDescent="0.25">
      <c r="A465" s="89" t="s">
        <v>2654</v>
      </c>
      <c r="B465" s="197" t="s">
        <v>939</v>
      </c>
      <c r="C465" s="176" t="s">
        <v>280</v>
      </c>
      <c r="D465" s="222" t="s">
        <v>280</v>
      </c>
      <c r="E465" s="171"/>
      <c r="F465" s="111" t="str">
        <f t="shared" si="15"/>
        <v/>
      </c>
      <c r="G465" s="111" t="str">
        <f t="shared" si="16"/>
        <v/>
      </c>
    </row>
    <row r="466" spans="1:7" x14ac:dyDescent="0.25">
      <c r="A466" s="89" t="s">
        <v>2655</v>
      </c>
      <c r="B466" s="197" t="s">
        <v>939</v>
      </c>
      <c r="C466" s="176" t="s">
        <v>280</v>
      </c>
      <c r="D466" s="222" t="s">
        <v>280</v>
      </c>
      <c r="E466" s="171"/>
      <c r="F466" s="111" t="str">
        <f t="shared" si="15"/>
        <v/>
      </c>
      <c r="G466" s="111" t="str">
        <f t="shared" si="16"/>
        <v/>
      </c>
    </row>
    <row r="467" spans="1:7" x14ac:dyDescent="0.25">
      <c r="A467" s="89" t="s">
        <v>2656</v>
      </c>
      <c r="B467" s="197" t="s">
        <v>939</v>
      </c>
      <c r="C467" s="176" t="s">
        <v>280</v>
      </c>
      <c r="D467" s="222" t="s">
        <v>280</v>
      </c>
      <c r="E467" s="171"/>
      <c r="F467" s="111" t="str">
        <f t="shared" si="15"/>
        <v/>
      </c>
      <c r="G467" s="111" t="str">
        <f t="shared" si="16"/>
        <v/>
      </c>
    </row>
    <row r="468" spans="1:7" x14ac:dyDescent="0.25">
      <c r="A468" s="89" t="s">
        <v>2657</v>
      </c>
      <c r="B468" s="197" t="s">
        <v>939</v>
      </c>
      <c r="C468" s="176" t="s">
        <v>280</v>
      </c>
      <c r="D468" s="222" t="s">
        <v>280</v>
      </c>
      <c r="E468" s="171"/>
      <c r="F468" s="111" t="str">
        <f t="shared" si="15"/>
        <v/>
      </c>
      <c r="G468" s="111" t="str">
        <f t="shared" si="16"/>
        <v/>
      </c>
    </row>
    <row r="469" spans="1:7" x14ac:dyDescent="0.25">
      <c r="A469" s="89" t="s">
        <v>2658</v>
      </c>
      <c r="B469" s="197" t="s">
        <v>939</v>
      </c>
      <c r="C469" s="176" t="s">
        <v>280</v>
      </c>
      <c r="D469" s="222" t="s">
        <v>280</v>
      </c>
      <c r="E469" s="171"/>
      <c r="F469" s="111" t="str">
        <f t="shared" si="15"/>
        <v/>
      </c>
      <c r="G469" s="111" t="str">
        <f t="shared" si="16"/>
        <v/>
      </c>
    </row>
    <row r="470" spans="1:7" x14ac:dyDescent="0.25">
      <c r="A470" s="89" t="s">
        <v>2659</v>
      </c>
      <c r="B470" s="197" t="s">
        <v>939</v>
      </c>
      <c r="C470" s="176" t="s">
        <v>280</v>
      </c>
      <c r="D470" s="222" t="s">
        <v>280</v>
      </c>
      <c r="E470" s="171"/>
      <c r="F470" s="111" t="str">
        <f t="shared" si="15"/>
        <v/>
      </c>
      <c r="G470" s="111" t="str">
        <f t="shared" si="16"/>
        <v/>
      </c>
    </row>
    <row r="471" spans="1:7" x14ac:dyDescent="0.25">
      <c r="A471" s="89" t="s">
        <v>2660</v>
      </c>
      <c r="B471" s="197" t="s">
        <v>939</v>
      </c>
      <c r="C471" s="176" t="s">
        <v>280</v>
      </c>
      <c r="D471" s="222" t="s">
        <v>280</v>
      </c>
      <c r="E471" s="171"/>
      <c r="F471" s="111" t="str">
        <f t="shared" si="15"/>
        <v/>
      </c>
      <c r="G471" s="111" t="str">
        <f t="shared" si="16"/>
        <v/>
      </c>
    </row>
    <row r="472" spans="1:7" x14ac:dyDescent="0.25">
      <c r="A472" s="89" t="s">
        <v>2661</v>
      </c>
      <c r="B472" s="102" t="s">
        <v>357</v>
      </c>
      <c r="C472" s="114">
        <f>SUM(C448:C471)</f>
        <v>0</v>
      </c>
      <c r="D472" s="89">
        <f>SUM(D448:D471)</f>
        <v>0</v>
      </c>
      <c r="E472" s="171"/>
      <c r="F472" s="173">
        <f>SUM(F448:F471)</f>
        <v>0</v>
      </c>
      <c r="G472" s="173">
        <f>SUM(G448:G471)</f>
        <v>0</v>
      </c>
    </row>
    <row r="473" spans="1:7" x14ac:dyDescent="0.25">
      <c r="A473" s="98"/>
      <c r="B473" s="98" t="s">
        <v>1352</v>
      </c>
      <c r="C473" s="98" t="s">
        <v>1036</v>
      </c>
      <c r="D473" s="98" t="s">
        <v>1037</v>
      </c>
      <c r="E473" s="98"/>
      <c r="F473" s="98" t="s">
        <v>840</v>
      </c>
      <c r="G473" s="98" t="s">
        <v>1038</v>
      </c>
    </row>
    <row r="474" spans="1:7" x14ac:dyDescent="0.25">
      <c r="A474" s="89" t="s">
        <v>2662</v>
      </c>
      <c r="B474" s="89" t="s">
        <v>1069</v>
      </c>
      <c r="C474" s="164" t="s">
        <v>280</v>
      </c>
      <c r="D474" s="95"/>
      <c r="E474" s="95"/>
      <c r="F474" s="95"/>
      <c r="G474" s="95"/>
    </row>
    <row r="475" spans="1:7" x14ac:dyDescent="0.25">
      <c r="A475" s="76"/>
      <c r="B475" s="76"/>
      <c r="C475" s="76"/>
      <c r="D475" s="76"/>
      <c r="E475" s="76"/>
      <c r="F475" s="76"/>
      <c r="G475" s="76"/>
    </row>
    <row r="476" spans="1:7" x14ac:dyDescent="0.25">
      <c r="A476" s="76"/>
      <c r="B476" s="102" t="s">
        <v>1070</v>
      </c>
      <c r="C476" s="76"/>
      <c r="D476" s="76"/>
      <c r="E476" s="76"/>
      <c r="F476" s="76"/>
      <c r="G476" s="76"/>
    </row>
    <row r="477" spans="1:7" x14ac:dyDescent="0.25">
      <c r="A477" s="89" t="s">
        <v>2663</v>
      </c>
      <c r="B477" s="89" t="s">
        <v>1072</v>
      </c>
      <c r="C477" s="176" t="s">
        <v>280</v>
      </c>
      <c r="D477" s="222" t="s">
        <v>280</v>
      </c>
      <c r="E477" s="76"/>
      <c r="F477" s="111" t="str">
        <f>IF($C$485=0,"",IF(C477="[for completion]","",IF(C477="","",C477/$C$485)))</f>
        <v/>
      </c>
      <c r="G477" s="111" t="str">
        <f>IF($D$485=0,"",IF(D477="[for completion]","",IF(D477="","",D477/$D$485)))</f>
        <v/>
      </c>
    </row>
    <row r="478" spans="1:7" x14ac:dyDescent="0.25">
      <c r="A478" s="89" t="s">
        <v>2664</v>
      </c>
      <c r="B478" s="89" t="s">
        <v>1074</v>
      </c>
      <c r="C478" s="176" t="s">
        <v>280</v>
      </c>
      <c r="D478" s="222" t="s">
        <v>280</v>
      </c>
      <c r="E478" s="76"/>
      <c r="F478" s="111" t="str">
        <f t="shared" ref="F478:F484" si="17">IF($C$485=0,"",IF(C478="[for completion]","",IF(C478="","",C478/$C$485)))</f>
        <v/>
      </c>
      <c r="G478" s="111" t="str">
        <f t="shared" ref="G478:G484" si="18">IF($D$485=0,"",IF(D478="[for completion]","",IF(D478="","",D478/$D$485)))</f>
        <v/>
      </c>
    </row>
    <row r="479" spans="1:7" x14ac:dyDescent="0.25">
      <c r="A479" s="89" t="s">
        <v>2665</v>
      </c>
      <c r="B479" s="89" t="s">
        <v>1076</v>
      </c>
      <c r="C479" s="176" t="s">
        <v>280</v>
      </c>
      <c r="D479" s="222" t="s">
        <v>280</v>
      </c>
      <c r="E479" s="76"/>
      <c r="F479" s="111" t="str">
        <f t="shared" si="17"/>
        <v/>
      </c>
      <c r="G479" s="111" t="str">
        <f t="shared" si="18"/>
        <v/>
      </c>
    </row>
    <row r="480" spans="1:7" x14ac:dyDescent="0.25">
      <c r="A480" s="89" t="s">
        <v>2666</v>
      </c>
      <c r="B480" s="89" t="s">
        <v>1078</v>
      </c>
      <c r="C480" s="176" t="s">
        <v>280</v>
      </c>
      <c r="D480" s="222" t="s">
        <v>280</v>
      </c>
      <c r="E480" s="76"/>
      <c r="F480" s="111" t="str">
        <f t="shared" si="17"/>
        <v/>
      </c>
      <c r="G480" s="111" t="str">
        <f t="shared" si="18"/>
        <v/>
      </c>
    </row>
    <row r="481" spans="1:7" x14ac:dyDescent="0.25">
      <c r="A481" s="89" t="s">
        <v>2667</v>
      </c>
      <c r="B481" s="89" t="s">
        <v>1080</v>
      </c>
      <c r="C481" s="176" t="s">
        <v>280</v>
      </c>
      <c r="D481" s="222" t="s">
        <v>280</v>
      </c>
      <c r="E481" s="76"/>
      <c r="F481" s="111" t="str">
        <f t="shared" si="17"/>
        <v/>
      </c>
      <c r="G481" s="111" t="str">
        <f t="shared" si="18"/>
        <v/>
      </c>
    </row>
    <row r="482" spans="1:7" x14ac:dyDescent="0.25">
      <c r="A482" s="89" t="s">
        <v>2668</v>
      </c>
      <c r="B482" s="89" t="s">
        <v>1082</v>
      </c>
      <c r="C482" s="176" t="s">
        <v>280</v>
      </c>
      <c r="D482" s="222" t="s">
        <v>280</v>
      </c>
      <c r="E482" s="76"/>
      <c r="F482" s="111" t="str">
        <f t="shared" si="17"/>
        <v/>
      </c>
      <c r="G482" s="111" t="str">
        <f t="shared" si="18"/>
        <v/>
      </c>
    </row>
    <row r="483" spans="1:7" x14ac:dyDescent="0.25">
      <c r="A483" s="89" t="s">
        <v>2669</v>
      </c>
      <c r="B483" s="89" t="s">
        <v>1084</v>
      </c>
      <c r="C483" s="176" t="s">
        <v>280</v>
      </c>
      <c r="D483" s="222" t="s">
        <v>280</v>
      </c>
      <c r="E483" s="76"/>
      <c r="F483" s="111" t="str">
        <f t="shared" si="17"/>
        <v/>
      </c>
      <c r="G483" s="111" t="str">
        <f t="shared" si="18"/>
        <v/>
      </c>
    </row>
    <row r="484" spans="1:7" x14ac:dyDescent="0.25">
      <c r="A484" s="89" t="s">
        <v>2670</v>
      </c>
      <c r="B484" s="89" t="s">
        <v>1086</v>
      </c>
      <c r="C484" s="176" t="s">
        <v>280</v>
      </c>
      <c r="D484" s="222" t="s">
        <v>280</v>
      </c>
      <c r="E484" s="76"/>
      <c r="F484" s="111" t="str">
        <f t="shared" si="17"/>
        <v/>
      </c>
      <c r="G484" s="111" t="str">
        <f t="shared" si="18"/>
        <v/>
      </c>
    </row>
    <row r="485" spans="1:7" x14ac:dyDescent="0.25">
      <c r="A485" s="89" t="s">
        <v>2671</v>
      </c>
      <c r="B485" s="113" t="s">
        <v>357</v>
      </c>
      <c r="C485" s="129">
        <f>SUM(C477:C484)</f>
        <v>0</v>
      </c>
      <c r="D485" s="172">
        <f>SUM(D477:D484)</f>
        <v>0</v>
      </c>
      <c r="E485" s="76"/>
      <c r="F485" s="153">
        <f>SUM(F477:F484)</f>
        <v>0</v>
      </c>
      <c r="G485" s="153">
        <f>SUM(G477:G484)</f>
        <v>0</v>
      </c>
    </row>
    <row r="486" spans="1:7" x14ac:dyDescent="0.25">
      <c r="A486" s="89" t="s">
        <v>2672</v>
      </c>
      <c r="B486" s="154" t="s">
        <v>1089</v>
      </c>
      <c r="C486" s="176"/>
      <c r="D486" s="222"/>
      <c r="E486" s="76"/>
      <c r="F486" s="111" t="s">
        <v>2448</v>
      </c>
      <c r="G486" s="111" t="s">
        <v>2448</v>
      </c>
    </row>
    <row r="487" spans="1:7" x14ac:dyDescent="0.25">
      <c r="A487" s="89" t="s">
        <v>2673</v>
      </c>
      <c r="B487" s="154" t="s">
        <v>1091</v>
      </c>
      <c r="C487" s="176"/>
      <c r="D487" s="222"/>
      <c r="E487" s="76"/>
      <c r="F487" s="111" t="s">
        <v>2448</v>
      </c>
      <c r="G487" s="111" t="s">
        <v>2448</v>
      </c>
    </row>
    <row r="488" spans="1:7" x14ac:dyDescent="0.25">
      <c r="A488" s="89" t="s">
        <v>2674</v>
      </c>
      <c r="B488" s="154" t="s">
        <v>1093</v>
      </c>
      <c r="C488" s="176"/>
      <c r="D488" s="222"/>
      <c r="E488" s="76"/>
      <c r="F488" s="111" t="s">
        <v>2448</v>
      </c>
      <c r="G488" s="111" t="s">
        <v>2448</v>
      </c>
    </row>
    <row r="489" spans="1:7" x14ac:dyDescent="0.25">
      <c r="A489" s="89" t="s">
        <v>2675</v>
      </c>
      <c r="B489" s="154" t="s">
        <v>1095</v>
      </c>
      <c r="C489" s="176"/>
      <c r="D489" s="222"/>
      <c r="E489" s="76"/>
      <c r="F489" s="111" t="s">
        <v>2448</v>
      </c>
      <c r="G489" s="111" t="s">
        <v>2448</v>
      </c>
    </row>
    <row r="490" spans="1:7" x14ac:dyDescent="0.25">
      <c r="A490" s="89" t="s">
        <v>2676</v>
      </c>
      <c r="B490" s="154" t="s">
        <v>1097</v>
      </c>
      <c r="C490" s="176"/>
      <c r="D490" s="222"/>
      <c r="E490" s="76"/>
      <c r="F490" s="111" t="s">
        <v>2448</v>
      </c>
      <c r="G490" s="111" t="s">
        <v>2448</v>
      </c>
    </row>
    <row r="491" spans="1:7" x14ac:dyDescent="0.25">
      <c r="A491" s="89" t="s">
        <v>2677</v>
      </c>
      <c r="B491" s="154" t="s">
        <v>1099</v>
      </c>
      <c r="C491" s="176"/>
      <c r="D491" s="222"/>
      <c r="E491" s="76"/>
      <c r="F491" s="111" t="s">
        <v>2448</v>
      </c>
      <c r="G491" s="111" t="s">
        <v>2448</v>
      </c>
    </row>
    <row r="492" spans="1:7" x14ac:dyDescent="0.25">
      <c r="A492" s="89" t="s">
        <v>2678</v>
      </c>
      <c r="B492" s="116"/>
      <c r="C492" s="76"/>
      <c r="D492" s="76"/>
      <c r="E492" s="76"/>
      <c r="F492" s="112"/>
      <c r="G492" s="112"/>
    </row>
    <row r="493" spans="1:7" x14ac:dyDescent="0.25">
      <c r="A493" s="89" t="s">
        <v>2679</v>
      </c>
      <c r="B493" s="116"/>
      <c r="C493" s="76"/>
      <c r="D493" s="76"/>
      <c r="E493" s="76"/>
      <c r="F493" s="112"/>
      <c r="G493" s="112"/>
    </row>
    <row r="494" spans="1:7" x14ac:dyDescent="0.25">
      <c r="A494" s="89" t="s">
        <v>2680</v>
      </c>
      <c r="B494" s="116"/>
      <c r="C494" s="76"/>
      <c r="D494" s="76"/>
      <c r="E494" s="76"/>
      <c r="F494" s="171"/>
      <c r="G494" s="171"/>
    </row>
    <row r="495" spans="1:7" x14ac:dyDescent="0.25">
      <c r="A495" s="98"/>
      <c r="B495" s="98" t="s">
        <v>1372</v>
      </c>
      <c r="C495" s="98" t="s">
        <v>1036</v>
      </c>
      <c r="D495" s="98" t="s">
        <v>1037</v>
      </c>
      <c r="E495" s="98"/>
      <c r="F495" s="98" t="s">
        <v>840</v>
      </c>
      <c r="G495" s="98" t="s">
        <v>1038</v>
      </c>
    </row>
    <row r="496" spans="1:7" x14ac:dyDescent="0.25">
      <c r="A496" s="89" t="s">
        <v>2681</v>
      </c>
      <c r="B496" s="89" t="s">
        <v>1069</v>
      </c>
      <c r="C496" s="176" t="s">
        <v>280</v>
      </c>
      <c r="D496" s="95"/>
      <c r="E496" s="95"/>
      <c r="F496" s="95"/>
      <c r="G496" s="95"/>
    </row>
    <row r="497" spans="1:7" x14ac:dyDescent="0.25">
      <c r="A497" s="76"/>
      <c r="B497" s="76"/>
      <c r="C497" s="76"/>
      <c r="D497" s="76"/>
      <c r="E497" s="76"/>
      <c r="F497" s="76"/>
      <c r="G497" s="76"/>
    </row>
    <row r="498" spans="1:7" x14ac:dyDescent="0.25">
      <c r="A498" s="76"/>
      <c r="B498" s="102" t="s">
        <v>1070</v>
      </c>
      <c r="C498" s="76"/>
      <c r="D498" s="76"/>
      <c r="E498" s="76"/>
      <c r="F498" s="76"/>
      <c r="G498" s="76"/>
    </row>
    <row r="499" spans="1:7" x14ac:dyDescent="0.25">
      <c r="A499" s="89" t="s">
        <v>2682</v>
      </c>
      <c r="B499" s="89" t="s">
        <v>1072</v>
      </c>
      <c r="C499" s="176" t="s">
        <v>280</v>
      </c>
      <c r="D499" s="176" t="s">
        <v>280</v>
      </c>
      <c r="E499" s="76"/>
      <c r="F499" s="111" t="str">
        <f>IF($C$507=0,"",IF(C499="[for completion]","",IF(C499="","",C499/$C$507)))</f>
        <v/>
      </c>
      <c r="G499" s="111" t="str">
        <f>IF($D$507=0,"",IF(D499="[for completion]","",IF(D499="","",D499/$D$507)))</f>
        <v/>
      </c>
    </row>
    <row r="500" spans="1:7" x14ac:dyDescent="0.25">
      <c r="A500" s="89" t="s">
        <v>2683</v>
      </c>
      <c r="B500" s="89" t="s">
        <v>1074</v>
      </c>
      <c r="C500" s="176" t="s">
        <v>280</v>
      </c>
      <c r="D500" s="176" t="s">
        <v>280</v>
      </c>
      <c r="E500" s="76"/>
      <c r="F500" s="111" t="str">
        <f t="shared" ref="F500:F506" si="19">IF($C$507=0,"",IF(C500="[for completion]","",IF(C500="","",C500/$C$507)))</f>
        <v/>
      </c>
      <c r="G500" s="111" t="str">
        <f t="shared" ref="G500:G506" si="20">IF($D$507=0,"",IF(D500="[for completion]","",IF(D500="","",D500/$D$507)))</f>
        <v/>
      </c>
    </row>
    <row r="501" spans="1:7" x14ac:dyDescent="0.25">
      <c r="A501" s="89" t="s">
        <v>2684</v>
      </c>
      <c r="B501" s="89" t="s">
        <v>1076</v>
      </c>
      <c r="C501" s="176" t="s">
        <v>280</v>
      </c>
      <c r="D501" s="176" t="s">
        <v>280</v>
      </c>
      <c r="E501" s="76"/>
      <c r="F501" s="111" t="str">
        <f t="shared" si="19"/>
        <v/>
      </c>
      <c r="G501" s="111" t="str">
        <f t="shared" si="20"/>
        <v/>
      </c>
    </row>
    <row r="502" spans="1:7" x14ac:dyDescent="0.25">
      <c r="A502" s="89" t="s">
        <v>2685</v>
      </c>
      <c r="B502" s="89" t="s">
        <v>1078</v>
      </c>
      <c r="C502" s="176" t="s">
        <v>280</v>
      </c>
      <c r="D502" s="176" t="s">
        <v>280</v>
      </c>
      <c r="E502" s="76"/>
      <c r="F502" s="111" t="str">
        <f t="shared" si="19"/>
        <v/>
      </c>
      <c r="G502" s="111" t="str">
        <f t="shared" si="20"/>
        <v/>
      </c>
    </row>
    <row r="503" spans="1:7" x14ac:dyDescent="0.25">
      <c r="A503" s="89" t="s">
        <v>2686</v>
      </c>
      <c r="B503" s="89" t="s">
        <v>1080</v>
      </c>
      <c r="C503" s="176" t="s">
        <v>280</v>
      </c>
      <c r="D503" s="176" t="s">
        <v>280</v>
      </c>
      <c r="E503" s="76"/>
      <c r="F503" s="111" t="str">
        <f t="shared" si="19"/>
        <v/>
      </c>
      <c r="G503" s="111" t="str">
        <f t="shared" si="20"/>
        <v/>
      </c>
    </row>
    <row r="504" spans="1:7" x14ac:dyDescent="0.25">
      <c r="A504" s="89" t="s">
        <v>2687</v>
      </c>
      <c r="B504" s="89" t="s">
        <v>1082</v>
      </c>
      <c r="C504" s="176" t="s">
        <v>280</v>
      </c>
      <c r="D504" s="176" t="s">
        <v>280</v>
      </c>
      <c r="E504" s="76"/>
      <c r="F504" s="111" t="str">
        <f t="shared" si="19"/>
        <v/>
      </c>
      <c r="G504" s="111" t="str">
        <f t="shared" si="20"/>
        <v/>
      </c>
    </row>
    <row r="505" spans="1:7" x14ac:dyDescent="0.25">
      <c r="A505" s="89" t="s">
        <v>2688</v>
      </c>
      <c r="B505" s="89" t="s">
        <v>1084</v>
      </c>
      <c r="C505" s="176" t="s">
        <v>280</v>
      </c>
      <c r="D505" s="176" t="s">
        <v>280</v>
      </c>
      <c r="E505" s="76"/>
      <c r="F505" s="111" t="str">
        <f t="shared" si="19"/>
        <v/>
      </c>
      <c r="G505" s="111" t="str">
        <f t="shared" si="20"/>
        <v/>
      </c>
    </row>
    <row r="506" spans="1:7" x14ac:dyDescent="0.25">
      <c r="A506" s="89" t="s">
        <v>2689</v>
      </c>
      <c r="B506" s="89" t="s">
        <v>1086</v>
      </c>
      <c r="C506" s="176" t="s">
        <v>280</v>
      </c>
      <c r="D506" s="176" t="s">
        <v>280</v>
      </c>
      <c r="E506" s="76"/>
      <c r="F506" s="111" t="str">
        <f t="shared" si="19"/>
        <v/>
      </c>
      <c r="G506" s="111" t="str">
        <f t="shared" si="20"/>
        <v/>
      </c>
    </row>
    <row r="507" spans="1:7" x14ac:dyDescent="0.25">
      <c r="A507" s="89" t="s">
        <v>2690</v>
      </c>
      <c r="B507" s="113" t="s">
        <v>357</v>
      </c>
      <c r="C507" s="129">
        <f>SUM(C499:C506)</f>
        <v>0</v>
      </c>
      <c r="D507" s="172">
        <f>SUM(D499:D506)</f>
        <v>0</v>
      </c>
      <c r="E507" s="76"/>
      <c r="F507" s="153">
        <f>SUM(F499:F506)</f>
        <v>0</v>
      </c>
      <c r="G507" s="153">
        <f>SUM(G499:G506)</f>
        <v>0</v>
      </c>
    </row>
    <row r="508" spans="1:7" x14ac:dyDescent="0.25">
      <c r="A508" s="89" t="s">
        <v>2691</v>
      </c>
      <c r="B508" s="154" t="s">
        <v>1089</v>
      </c>
      <c r="C508" s="176"/>
      <c r="D508" s="222"/>
      <c r="E508" s="76"/>
      <c r="F508" s="111" t="s">
        <v>2448</v>
      </c>
      <c r="G508" s="111" t="s">
        <v>2448</v>
      </c>
    </row>
    <row r="509" spans="1:7" x14ac:dyDescent="0.25">
      <c r="A509" s="89" t="s">
        <v>2692</v>
      </c>
      <c r="B509" s="154" t="s">
        <v>1091</v>
      </c>
      <c r="C509" s="176"/>
      <c r="D509" s="222"/>
      <c r="E509" s="76"/>
      <c r="F509" s="111" t="s">
        <v>2448</v>
      </c>
      <c r="G509" s="111" t="s">
        <v>2448</v>
      </c>
    </row>
    <row r="510" spans="1:7" x14ac:dyDescent="0.25">
      <c r="A510" s="89" t="s">
        <v>2693</v>
      </c>
      <c r="B510" s="154" t="s">
        <v>1093</v>
      </c>
      <c r="C510" s="176"/>
      <c r="D510" s="222"/>
      <c r="E510" s="76"/>
      <c r="F510" s="111" t="s">
        <v>2448</v>
      </c>
      <c r="G510" s="111" t="s">
        <v>2448</v>
      </c>
    </row>
    <row r="511" spans="1:7" x14ac:dyDescent="0.25">
      <c r="A511" s="89" t="s">
        <v>2694</v>
      </c>
      <c r="B511" s="154" t="s">
        <v>1095</v>
      </c>
      <c r="C511" s="176"/>
      <c r="D511" s="222"/>
      <c r="E511" s="76"/>
      <c r="F511" s="111" t="s">
        <v>2448</v>
      </c>
      <c r="G511" s="111" t="s">
        <v>2448</v>
      </c>
    </row>
    <row r="512" spans="1:7" x14ac:dyDescent="0.25">
      <c r="A512" s="89" t="s">
        <v>2695</v>
      </c>
      <c r="B512" s="154" t="s">
        <v>1097</v>
      </c>
      <c r="C512" s="176"/>
      <c r="D512" s="222"/>
      <c r="E512" s="76"/>
      <c r="F512" s="111" t="s">
        <v>2448</v>
      </c>
      <c r="G512" s="111" t="s">
        <v>2448</v>
      </c>
    </row>
    <row r="513" spans="1:7" x14ac:dyDescent="0.25">
      <c r="A513" s="89" t="s">
        <v>2696</v>
      </c>
      <c r="B513" s="154" t="s">
        <v>1099</v>
      </c>
      <c r="C513" s="176"/>
      <c r="D513" s="222"/>
      <c r="E513" s="76"/>
      <c r="F513" s="111" t="s">
        <v>2448</v>
      </c>
      <c r="G513" s="111" t="s">
        <v>2448</v>
      </c>
    </row>
    <row r="514" spans="1:7" x14ac:dyDescent="0.25">
      <c r="A514" s="89" t="s">
        <v>2697</v>
      </c>
      <c r="B514" s="116"/>
      <c r="C514" s="76"/>
      <c r="D514" s="76"/>
      <c r="E514" s="76"/>
      <c r="F514" s="155"/>
      <c r="G514" s="155"/>
    </row>
    <row r="515" spans="1:7" x14ac:dyDescent="0.25">
      <c r="A515" s="89" t="s">
        <v>2698</v>
      </c>
      <c r="B515" s="116"/>
      <c r="C515" s="76"/>
      <c r="D515" s="76"/>
      <c r="E515" s="76"/>
      <c r="F515" s="155"/>
      <c r="G515" s="155"/>
    </row>
    <row r="516" spans="1:7" x14ac:dyDescent="0.25">
      <c r="A516" s="89" t="s">
        <v>2699</v>
      </c>
      <c r="B516" s="116"/>
      <c r="C516" s="76"/>
      <c r="D516" s="76"/>
      <c r="E516" s="76"/>
      <c r="F516" s="155"/>
      <c r="G516" s="158"/>
    </row>
    <row r="517" spans="1:7" x14ac:dyDescent="0.25">
      <c r="A517" s="98"/>
      <c r="B517" s="98" t="s">
        <v>1392</v>
      </c>
      <c r="C517" s="98" t="s">
        <v>1393</v>
      </c>
      <c r="D517" s="98"/>
      <c r="E517" s="98"/>
      <c r="F517" s="98"/>
      <c r="G517" s="98"/>
    </row>
    <row r="518" spans="1:7" x14ac:dyDescent="0.25">
      <c r="A518" s="89" t="s">
        <v>2700</v>
      </c>
      <c r="B518" s="102" t="s">
        <v>1395</v>
      </c>
      <c r="C518" s="164" t="s">
        <v>280</v>
      </c>
      <c r="D518" s="164"/>
      <c r="E518" s="76"/>
      <c r="F518" s="76"/>
      <c r="G518" s="76"/>
    </row>
    <row r="519" spans="1:7" x14ac:dyDescent="0.25">
      <c r="A519" s="89" t="s">
        <v>2701</v>
      </c>
      <c r="B519" s="102" t="s">
        <v>1397</v>
      </c>
      <c r="C519" s="164" t="s">
        <v>280</v>
      </c>
      <c r="D519" s="164"/>
      <c r="E519" s="76"/>
      <c r="F519" s="76"/>
      <c r="G519" s="76"/>
    </row>
    <row r="520" spans="1:7" x14ac:dyDescent="0.25">
      <c r="A520" s="89" t="s">
        <v>2702</v>
      </c>
      <c r="B520" s="102" t="s">
        <v>1399</v>
      </c>
      <c r="C520" s="164" t="s">
        <v>280</v>
      </c>
      <c r="D520" s="164"/>
      <c r="E520" s="76"/>
      <c r="F520" s="76"/>
      <c r="G520" s="76"/>
    </row>
    <row r="521" spans="1:7" x14ac:dyDescent="0.25">
      <c r="A521" s="89" t="s">
        <v>2703</v>
      </c>
      <c r="B521" s="102" t="s">
        <v>1401</v>
      </c>
      <c r="C521" s="164" t="s">
        <v>280</v>
      </c>
      <c r="D521" s="164"/>
      <c r="E521" s="76"/>
      <c r="F521" s="76"/>
      <c r="G521" s="76"/>
    </row>
    <row r="522" spans="1:7" x14ac:dyDescent="0.25">
      <c r="A522" s="89" t="s">
        <v>2704</v>
      </c>
      <c r="B522" s="102" t="s">
        <v>1403</v>
      </c>
      <c r="C522" s="164" t="s">
        <v>280</v>
      </c>
      <c r="D522" s="164"/>
      <c r="E522" s="76"/>
      <c r="F522" s="76"/>
      <c r="G522" s="76"/>
    </row>
    <row r="523" spans="1:7" x14ac:dyDescent="0.25">
      <c r="A523" s="89" t="s">
        <v>2705</v>
      </c>
      <c r="B523" s="102" t="s">
        <v>1405</v>
      </c>
      <c r="C523" s="164" t="s">
        <v>280</v>
      </c>
      <c r="D523" s="164"/>
      <c r="E523" s="76"/>
      <c r="F523" s="76"/>
      <c r="G523" s="76"/>
    </row>
    <row r="524" spans="1:7" x14ac:dyDescent="0.25">
      <c r="A524" s="89" t="s">
        <v>2706</v>
      </c>
      <c r="B524" s="102" t="s">
        <v>1407</v>
      </c>
      <c r="C524" s="164" t="s">
        <v>280</v>
      </c>
      <c r="D524" s="164"/>
      <c r="E524" s="76"/>
      <c r="F524" s="76"/>
      <c r="G524" s="76"/>
    </row>
    <row r="525" spans="1:7" x14ac:dyDescent="0.25">
      <c r="A525" s="89" t="s">
        <v>2707</v>
      </c>
      <c r="B525" s="102" t="s">
        <v>1409</v>
      </c>
      <c r="C525" s="164" t="s">
        <v>280</v>
      </c>
      <c r="D525" s="164"/>
      <c r="E525" s="76"/>
      <c r="F525" s="76"/>
      <c r="G525" s="76"/>
    </row>
    <row r="526" spans="1:7" x14ac:dyDescent="0.25">
      <c r="A526" s="89" t="s">
        <v>2708</v>
      </c>
      <c r="B526" s="102" t="s">
        <v>1411</v>
      </c>
      <c r="C526" s="164" t="s">
        <v>280</v>
      </c>
      <c r="D526" s="164"/>
      <c r="E526" s="76"/>
      <c r="F526" s="76"/>
      <c r="G526" s="76"/>
    </row>
    <row r="527" spans="1:7" x14ac:dyDescent="0.25">
      <c r="A527" s="89" t="s">
        <v>2709</v>
      </c>
      <c r="B527" s="102" t="s">
        <v>1413</v>
      </c>
      <c r="C527" s="164" t="s">
        <v>280</v>
      </c>
      <c r="D527" s="164"/>
      <c r="E527" s="76"/>
      <c r="F527" s="76"/>
      <c r="G527" s="76"/>
    </row>
    <row r="528" spans="1:7" x14ac:dyDescent="0.25">
      <c r="A528" s="89" t="s">
        <v>2710</v>
      </c>
      <c r="B528" s="102" t="s">
        <v>1415</v>
      </c>
      <c r="C528" s="164" t="s">
        <v>280</v>
      </c>
      <c r="D528" s="164"/>
      <c r="E528" s="76"/>
      <c r="F528" s="76"/>
      <c r="G528" s="76"/>
    </row>
    <row r="529" spans="1:7" x14ac:dyDescent="0.25">
      <c r="A529" s="89" t="s">
        <v>2711</v>
      </c>
      <c r="B529" s="102" t="s">
        <v>1417</v>
      </c>
      <c r="C529" s="164" t="s">
        <v>280</v>
      </c>
      <c r="D529" s="164"/>
      <c r="E529" s="76"/>
      <c r="F529" s="76"/>
      <c r="G529" s="76"/>
    </row>
    <row r="530" spans="1:7" x14ac:dyDescent="0.25">
      <c r="A530" s="89" t="s">
        <v>2712</v>
      </c>
      <c r="B530" s="102" t="s">
        <v>355</v>
      </c>
      <c r="C530" s="164" t="s">
        <v>280</v>
      </c>
      <c r="D530" s="164"/>
      <c r="E530" s="76"/>
      <c r="F530" s="76"/>
      <c r="G530" s="76"/>
    </row>
    <row r="531" spans="1:7" x14ac:dyDescent="0.25">
      <c r="A531" s="89" t="s">
        <v>2713</v>
      </c>
      <c r="B531" s="154" t="s">
        <v>1420</v>
      </c>
      <c r="C531" s="164"/>
      <c r="D531" s="95"/>
      <c r="E531" s="76"/>
      <c r="F531" s="76"/>
      <c r="G531" s="76"/>
    </row>
    <row r="532" spans="1:7" x14ac:dyDescent="0.25">
      <c r="A532" s="89" t="s">
        <v>2714</v>
      </c>
      <c r="B532" s="211" t="s">
        <v>359</v>
      </c>
      <c r="C532" s="164"/>
      <c r="D532" s="95"/>
      <c r="E532" s="76"/>
      <c r="F532" s="76"/>
      <c r="G532" s="76"/>
    </row>
    <row r="533" spans="1:7" x14ac:dyDescent="0.25">
      <c r="A533" s="89" t="s">
        <v>2715</v>
      </c>
      <c r="B533" s="211" t="s">
        <v>359</v>
      </c>
      <c r="C533" s="164"/>
      <c r="D533" s="95"/>
      <c r="E533" s="76"/>
      <c r="F533" s="76"/>
      <c r="G533" s="76"/>
    </row>
    <row r="534" spans="1:7" x14ac:dyDescent="0.25">
      <c r="A534" s="89" t="s">
        <v>2716</v>
      </c>
      <c r="B534" s="211" t="s">
        <v>359</v>
      </c>
      <c r="C534" s="164"/>
      <c r="D534" s="95"/>
      <c r="E534" s="76"/>
      <c r="F534" s="76"/>
      <c r="G534" s="76"/>
    </row>
    <row r="535" spans="1:7" x14ac:dyDescent="0.25">
      <c r="A535" s="89" t="s">
        <v>2717</v>
      </c>
      <c r="B535" s="211" t="s">
        <v>359</v>
      </c>
      <c r="C535" s="164"/>
      <c r="D535" s="95"/>
      <c r="E535" s="76"/>
      <c r="F535" s="76"/>
      <c r="G535" s="76"/>
    </row>
    <row r="536" spans="1:7" x14ac:dyDescent="0.25">
      <c r="A536" s="89" t="s">
        <v>2718</v>
      </c>
      <c r="B536" s="211" t="s">
        <v>359</v>
      </c>
      <c r="C536" s="164"/>
      <c r="D536" s="95"/>
      <c r="E536" s="76"/>
      <c r="F536" s="76"/>
      <c r="G536" s="76"/>
    </row>
    <row r="537" spans="1:7" x14ac:dyDescent="0.25">
      <c r="A537" s="89" t="s">
        <v>2719</v>
      </c>
      <c r="B537" s="211" t="s">
        <v>359</v>
      </c>
      <c r="C537" s="164"/>
      <c r="D537" s="95"/>
      <c r="E537" s="76"/>
      <c r="F537" s="76"/>
      <c r="G537" s="76"/>
    </row>
    <row r="538" spans="1:7" x14ac:dyDescent="0.25">
      <c r="A538" s="89" t="s">
        <v>2720</v>
      </c>
      <c r="B538" s="211" t="s">
        <v>359</v>
      </c>
      <c r="C538" s="164"/>
      <c r="D538" s="95"/>
      <c r="E538" s="76"/>
      <c r="F538" s="76"/>
      <c r="G538" s="76"/>
    </row>
    <row r="539" spans="1:7" x14ac:dyDescent="0.25">
      <c r="A539" s="89" t="s">
        <v>2721</v>
      </c>
      <c r="B539" s="211" t="s">
        <v>359</v>
      </c>
      <c r="C539" s="164"/>
      <c r="D539" s="95"/>
      <c r="E539" s="76"/>
      <c r="F539" s="76"/>
      <c r="G539" s="76"/>
    </row>
    <row r="540" spans="1:7" x14ac:dyDescent="0.25">
      <c r="A540" s="89" t="s">
        <v>2722</v>
      </c>
      <c r="B540" s="211" t="s">
        <v>359</v>
      </c>
      <c r="C540" s="164"/>
      <c r="D540" s="95"/>
      <c r="E540" s="76"/>
      <c r="F540" s="76"/>
      <c r="G540" s="76"/>
    </row>
    <row r="541" spans="1:7" x14ac:dyDescent="0.25">
      <c r="A541" s="89" t="s">
        <v>2723</v>
      </c>
      <c r="B541" s="211" t="s">
        <v>359</v>
      </c>
      <c r="C541" s="164"/>
      <c r="D541" s="95"/>
      <c r="E541" s="76"/>
      <c r="F541" s="76"/>
      <c r="G541" s="76"/>
    </row>
    <row r="542" spans="1:7" x14ac:dyDescent="0.25">
      <c r="A542" s="89" t="s">
        <v>2724</v>
      </c>
      <c r="B542" s="211" t="s">
        <v>359</v>
      </c>
      <c r="C542" s="164"/>
      <c r="D542" s="95"/>
      <c r="E542" s="76"/>
      <c r="F542" s="76"/>
      <c r="G542" s="73"/>
    </row>
    <row r="543" spans="1:7" x14ac:dyDescent="0.25">
      <c r="A543" s="89" t="s">
        <v>2725</v>
      </c>
      <c r="B543" s="211" t="s">
        <v>359</v>
      </c>
      <c r="C543" s="164"/>
      <c r="D543" s="95"/>
      <c r="E543" s="76"/>
      <c r="F543" s="76"/>
      <c r="G543" s="73"/>
    </row>
    <row r="544" spans="1:7" x14ac:dyDescent="0.25">
      <c r="A544" s="89" t="s">
        <v>2726</v>
      </c>
      <c r="B544" s="211" t="s">
        <v>359</v>
      </c>
      <c r="C544" s="164"/>
      <c r="D544" s="95"/>
      <c r="E544" s="76"/>
      <c r="F544" s="76"/>
      <c r="G544" s="73"/>
    </row>
    <row r="545" spans="1:7" x14ac:dyDescent="0.25">
      <c r="A545" s="98"/>
      <c r="B545" s="98" t="s">
        <v>2727</v>
      </c>
      <c r="C545" s="98" t="s">
        <v>316</v>
      </c>
      <c r="D545" s="98" t="s">
        <v>1435</v>
      </c>
      <c r="E545" s="98"/>
      <c r="F545" s="98" t="s">
        <v>840</v>
      </c>
      <c r="G545" s="98" t="s">
        <v>1436</v>
      </c>
    </row>
    <row r="546" spans="1:7" x14ac:dyDescent="0.25">
      <c r="A546" s="89" t="s">
        <v>2728</v>
      </c>
      <c r="B546" s="197" t="s">
        <v>939</v>
      </c>
      <c r="C546" s="95" t="s">
        <v>280</v>
      </c>
      <c r="D546" s="95" t="s">
        <v>280</v>
      </c>
      <c r="E546" s="81"/>
      <c r="F546" s="111" t="str">
        <f>IF($C$564=0,"",IF(C546="[for completion]","",IF(C546="","",C546/$C$564)))</f>
        <v/>
      </c>
      <c r="G546" s="111" t="str">
        <f>IF($D$564=0,"",IF(D546="[for completion]","",IF(D546="","",D546/$D$564)))</f>
        <v/>
      </c>
    </row>
    <row r="547" spans="1:7" x14ac:dyDescent="0.25">
      <c r="A547" s="89" t="s">
        <v>2729</v>
      </c>
      <c r="B547" s="197" t="s">
        <v>939</v>
      </c>
      <c r="C547" s="95" t="s">
        <v>280</v>
      </c>
      <c r="D547" s="95" t="s">
        <v>280</v>
      </c>
      <c r="E547" s="81"/>
      <c r="F547" s="111" t="str">
        <f t="shared" ref="F547:F563" si="21">IF($C$564=0,"",IF(C547="[for completion]","",IF(C547="","",C547/$C$564)))</f>
        <v/>
      </c>
      <c r="G547" s="111" t="str">
        <f t="shared" ref="G547:G563" si="22">IF($D$564=0,"",IF(D547="[for completion]","",IF(D547="","",D547/$D$564)))</f>
        <v/>
      </c>
    </row>
    <row r="548" spans="1:7" x14ac:dyDescent="0.25">
      <c r="A548" s="89" t="s">
        <v>2730</v>
      </c>
      <c r="B548" s="197" t="s">
        <v>939</v>
      </c>
      <c r="C548" s="95" t="s">
        <v>280</v>
      </c>
      <c r="D548" s="95" t="s">
        <v>280</v>
      </c>
      <c r="E548" s="81"/>
      <c r="F548" s="111" t="str">
        <f t="shared" si="21"/>
        <v/>
      </c>
      <c r="G548" s="111" t="str">
        <f t="shared" si="22"/>
        <v/>
      </c>
    </row>
    <row r="549" spans="1:7" x14ac:dyDescent="0.25">
      <c r="A549" s="89" t="s">
        <v>2731</v>
      </c>
      <c r="B549" s="197" t="s">
        <v>939</v>
      </c>
      <c r="C549" s="95" t="s">
        <v>280</v>
      </c>
      <c r="D549" s="95" t="s">
        <v>280</v>
      </c>
      <c r="E549" s="81"/>
      <c r="F549" s="111" t="str">
        <f t="shared" si="21"/>
        <v/>
      </c>
      <c r="G549" s="111" t="str">
        <f t="shared" si="22"/>
        <v/>
      </c>
    </row>
    <row r="550" spans="1:7" x14ac:dyDescent="0.25">
      <c r="A550" s="89" t="s">
        <v>2732</v>
      </c>
      <c r="B550" s="197" t="s">
        <v>939</v>
      </c>
      <c r="C550" s="95" t="s">
        <v>280</v>
      </c>
      <c r="D550" s="95" t="s">
        <v>280</v>
      </c>
      <c r="E550" s="81"/>
      <c r="F550" s="111" t="str">
        <f t="shared" si="21"/>
        <v/>
      </c>
      <c r="G550" s="111" t="str">
        <f t="shared" si="22"/>
        <v/>
      </c>
    </row>
    <row r="551" spans="1:7" x14ac:dyDescent="0.25">
      <c r="A551" s="89" t="s">
        <v>2733</v>
      </c>
      <c r="B551" s="197" t="s">
        <v>939</v>
      </c>
      <c r="C551" s="95" t="s">
        <v>280</v>
      </c>
      <c r="D551" s="95" t="s">
        <v>280</v>
      </c>
      <c r="E551" s="81"/>
      <c r="F551" s="111" t="str">
        <f t="shared" si="21"/>
        <v/>
      </c>
      <c r="G551" s="111" t="str">
        <f t="shared" si="22"/>
        <v/>
      </c>
    </row>
    <row r="552" spans="1:7" x14ac:dyDescent="0.25">
      <c r="A552" s="89" t="s">
        <v>2734</v>
      </c>
      <c r="B552" s="197" t="s">
        <v>939</v>
      </c>
      <c r="C552" s="95" t="s">
        <v>280</v>
      </c>
      <c r="D552" s="95" t="s">
        <v>280</v>
      </c>
      <c r="E552" s="81"/>
      <c r="F552" s="111" t="str">
        <f t="shared" si="21"/>
        <v/>
      </c>
      <c r="G552" s="111" t="str">
        <f t="shared" si="22"/>
        <v/>
      </c>
    </row>
    <row r="553" spans="1:7" x14ac:dyDescent="0.25">
      <c r="A553" s="89" t="s">
        <v>2735</v>
      </c>
      <c r="B553" s="197" t="s">
        <v>939</v>
      </c>
      <c r="C553" s="95" t="s">
        <v>280</v>
      </c>
      <c r="D553" s="95" t="s">
        <v>280</v>
      </c>
      <c r="E553" s="81"/>
      <c r="F553" s="111" t="str">
        <f t="shared" si="21"/>
        <v/>
      </c>
      <c r="G553" s="111" t="str">
        <f t="shared" si="22"/>
        <v/>
      </c>
    </row>
    <row r="554" spans="1:7" x14ac:dyDescent="0.25">
      <c r="A554" s="89" t="s">
        <v>2736</v>
      </c>
      <c r="B554" s="197" t="s">
        <v>939</v>
      </c>
      <c r="C554" s="95" t="s">
        <v>280</v>
      </c>
      <c r="D554" s="95" t="s">
        <v>280</v>
      </c>
      <c r="E554" s="81"/>
      <c r="F554" s="111" t="str">
        <f t="shared" si="21"/>
        <v/>
      </c>
      <c r="G554" s="111" t="str">
        <f t="shared" si="22"/>
        <v/>
      </c>
    </row>
    <row r="555" spans="1:7" x14ac:dyDescent="0.25">
      <c r="A555" s="89" t="s">
        <v>2737</v>
      </c>
      <c r="B555" s="197" t="s">
        <v>939</v>
      </c>
      <c r="C555" s="95" t="s">
        <v>280</v>
      </c>
      <c r="D555" s="95" t="s">
        <v>280</v>
      </c>
      <c r="E555" s="81"/>
      <c r="F555" s="111" t="str">
        <f t="shared" si="21"/>
        <v/>
      </c>
      <c r="G555" s="111" t="str">
        <f t="shared" si="22"/>
        <v/>
      </c>
    </row>
    <row r="556" spans="1:7" x14ac:dyDescent="0.25">
      <c r="A556" s="89" t="s">
        <v>2738</v>
      </c>
      <c r="B556" s="197" t="s">
        <v>939</v>
      </c>
      <c r="C556" s="95" t="s">
        <v>280</v>
      </c>
      <c r="D556" s="95" t="s">
        <v>280</v>
      </c>
      <c r="E556" s="81"/>
      <c r="F556" s="111" t="str">
        <f t="shared" si="21"/>
        <v/>
      </c>
      <c r="G556" s="111" t="str">
        <f t="shared" si="22"/>
        <v/>
      </c>
    </row>
    <row r="557" spans="1:7" x14ac:dyDescent="0.25">
      <c r="A557" s="89" t="s">
        <v>2739</v>
      </c>
      <c r="B557" s="197" t="s">
        <v>939</v>
      </c>
      <c r="C557" s="95" t="s">
        <v>280</v>
      </c>
      <c r="D557" s="95" t="s">
        <v>280</v>
      </c>
      <c r="E557" s="81"/>
      <c r="F557" s="111" t="str">
        <f t="shared" si="21"/>
        <v/>
      </c>
      <c r="G557" s="111" t="str">
        <f t="shared" si="22"/>
        <v/>
      </c>
    </row>
    <row r="558" spans="1:7" x14ac:dyDescent="0.25">
      <c r="A558" s="89" t="s">
        <v>2740</v>
      </c>
      <c r="B558" s="197" t="s">
        <v>939</v>
      </c>
      <c r="C558" s="95" t="s">
        <v>280</v>
      </c>
      <c r="D558" s="95" t="s">
        <v>280</v>
      </c>
      <c r="E558" s="81"/>
      <c r="F558" s="111" t="str">
        <f t="shared" si="21"/>
        <v/>
      </c>
      <c r="G558" s="111" t="str">
        <f t="shared" si="22"/>
        <v/>
      </c>
    </row>
    <row r="559" spans="1:7" x14ac:dyDescent="0.25">
      <c r="A559" s="89" t="s">
        <v>2741</v>
      </c>
      <c r="B559" s="197" t="s">
        <v>939</v>
      </c>
      <c r="C559" s="95" t="s">
        <v>280</v>
      </c>
      <c r="D559" s="95" t="s">
        <v>280</v>
      </c>
      <c r="E559" s="81"/>
      <c r="F559" s="111" t="str">
        <f t="shared" si="21"/>
        <v/>
      </c>
      <c r="G559" s="111" t="str">
        <f t="shared" si="22"/>
        <v/>
      </c>
    </row>
    <row r="560" spans="1:7" x14ac:dyDescent="0.25">
      <c r="A560" s="89" t="s">
        <v>2742</v>
      </c>
      <c r="B560" s="197" t="s">
        <v>939</v>
      </c>
      <c r="C560" s="95" t="s">
        <v>280</v>
      </c>
      <c r="D560" s="95" t="s">
        <v>280</v>
      </c>
      <c r="E560" s="81"/>
      <c r="F560" s="111" t="str">
        <f t="shared" si="21"/>
        <v/>
      </c>
      <c r="G560" s="111" t="str">
        <f t="shared" si="22"/>
        <v/>
      </c>
    </row>
    <row r="561" spans="1:7" x14ac:dyDescent="0.25">
      <c r="A561" s="89" t="s">
        <v>2743</v>
      </c>
      <c r="B561" s="197" t="s">
        <v>939</v>
      </c>
      <c r="C561" s="95" t="s">
        <v>280</v>
      </c>
      <c r="D561" s="95" t="s">
        <v>280</v>
      </c>
      <c r="E561" s="81"/>
      <c r="F561" s="111" t="str">
        <f t="shared" si="21"/>
        <v/>
      </c>
      <c r="G561" s="111" t="str">
        <f t="shared" si="22"/>
        <v/>
      </c>
    </row>
    <row r="562" spans="1:7" x14ac:dyDescent="0.25">
      <c r="A562" s="89" t="s">
        <v>2744</v>
      </c>
      <c r="B562" s="197" t="s">
        <v>939</v>
      </c>
      <c r="C562" s="95" t="s">
        <v>280</v>
      </c>
      <c r="D562" s="95" t="s">
        <v>280</v>
      </c>
      <c r="E562" s="81"/>
      <c r="F562" s="111" t="str">
        <f t="shared" si="21"/>
        <v/>
      </c>
      <c r="G562" s="111" t="str">
        <f t="shared" si="22"/>
        <v/>
      </c>
    </row>
    <row r="563" spans="1:7" x14ac:dyDescent="0.25">
      <c r="A563" s="89" t="s">
        <v>2745</v>
      </c>
      <c r="B563" s="102" t="s">
        <v>1182</v>
      </c>
      <c r="C563" s="95" t="s">
        <v>280</v>
      </c>
      <c r="D563" s="95" t="s">
        <v>280</v>
      </c>
      <c r="E563" s="81"/>
      <c r="F563" s="111" t="str">
        <f t="shared" si="21"/>
        <v/>
      </c>
      <c r="G563" s="111" t="str">
        <f t="shared" si="22"/>
        <v/>
      </c>
    </row>
    <row r="564" spans="1:7" x14ac:dyDescent="0.25">
      <c r="A564" s="89" t="s">
        <v>2746</v>
      </c>
      <c r="B564" s="102" t="s">
        <v>357</v>
      </c>
      <c r="C564" s="129">
        <f>SUM(C546:C563)</f>
        <v>0</v>
      </c>
      <c r="D564" s="157">
        <f>SUM(D546:D563)</f>
        <v>0</v>
      </c>
      <c r="E564" s="81"/>
      <c r="F564" s="153">
        <f>SUM(F546:F563)</f>
        <v>0</v>
      </c>
      <c r="G564" s="153">
        <f>SUM(G546:G563)</f>
        <v>0</v>
      </c>
    </row>
    <row r="565" spans="1:7" x14ac:dyDescent="0.25">
      <c r="A565" s="89" t="s">
        <v>2747</v>
      </c>
      <c r="B565" s="93"/>
      <c r="C565" s="76"/>
      <c r="D565" s="76"/>
      <c r="E565" s="81"/>
      <c r="F565" s="81"/>
      <c r="G565" s="81"/>
    </row>
    <row r="566" spans="1:7" x14ac:dyDescent="0.25">
      <c r="A566" s="89" t="s">
        <v>2748</v>
      </c>
      <c r="B566" s="93"/>
      <c r="C566" s="76"/>
      <c r="D566" s="76"/>
      <c r="E566" s="81"/>
      <c r="F566" s="81"/>
      <c r="G566" s="81"/>
    </row>
    <row r="567" spans="1:7" x14ac:dyDescent="0.25">
      <c r="A567" s="89" t="s">
        <v>2749</v>
      </c>
      <c r="B567" s="93"/>
      <c r="C567" s="76"/>
      <c r="D567" s="76"/>
      <c r="E567" s="81"/>
      <c r="F567" s="81"/>
      <c r="G567" s="81"/>
    </row>
    <row r="568" spans="1:7" x14ac:dyDescent="0.25">
      <c r="A568" s="98"/>
      <c r="B568" s="98" t="s">
        <v>2750</v>
      </c>
      <c r="C568" s="98" t="s">
        <v>316</v>
      </c>
      <c r="D568" s="98" t="s">
        <v>1435</v>
      </c>
      <c r="E568" s="98"/>
      <c r="F568" s="98" t="s">
        <v>840</v>
      </c>
      <c r="G568" s="98" t="s">
        <v>2751</v>
      </c>
    </row>
    <row r="569" spans="1:7" x14ac:dyDescent="0.25">
      <c r="A569" s="89" t="s">
        <v>2752</v>
      </c>
      <c r="B569" s="197" t="s">
        <v>939</v>
      </c>
      <c r="C569" s="176" t="s">
        <v>280</v>
      </c>
      <c r="D569" s="222" t="s">
        <v>280</v>
      </c>
      <c r="E569" s="81"/>
      <c r="F569" s="111" t="str">
        <f>IF($C$587=0,"",IF(C569="[for completion]","",IF(C569="","",C569/$C$587)))</f>
        <v/>
      </c>
      <c r="G569" s="111" t="str">
        <f>IF($D$587=0,"",IF(D569="[for completion]","",IF(D569="","",D569/$D$587)))</f>
        <v/>
      </c>
    </row>
    <row r="570" spans="1:7" x14ac:dyDescent="0.25">
      <c r="A570" s="89" t="s">
        <v>2753</v>
      </c>
      <c r="B570" s="197" t="s">
        <v>939</v>
      </c>
      <c r="C570" s="176" t="s">
        <v>280</v>
      </c>
      <c r="D570" s="222" t="s">
        <v>280</v>
      </c>
      <c r="E570" s="81"/>
      <c r="F570" s="111" t="str">
        <f t="shared" ref="F570:F586" si="23">IF($C$587=0,"",IF(C570="[for completion]","",IF(C570="","",C570/$C$587)))</f>
        <v/>
      </c>
      <c r="G570" s="111" t="str">
        <f t="shared" ref="G570:G586" si="24">IF($D$587=0,"",IF(D570="[for completion]","",IF(D570="","",D570/$D$587)))</f>
        <v/>
      </c>
    </row>
    <row r="571" spans="1:7" x14ac:dyDescent="0.25">
      <c r="A571" s="89" t="s">
        <v>2754</v>
      </c>
      <c r="B571" s="197" t="s">
        <v>939</v>
      </c>
      <c r="C571" s="176" t="s">
        <v>280</v>
      </c>
      <c r="D571" s="222" t="s">
        <v>280</v>
      </c>
      <c r="E571" s="81"/>
      <c r="F571" s="111" t="str">
        <f t="shared" si="23"/>
        <v/>
      </c>
      <c r="G571" s="111" t="str">
        <f t="shared" si="24"/>
        <v/>
      </c>
    </row>
    <row r="572" spans="1:7" x14ac:dyDescent="0.25">
      <c r="A572" s="89" t="s">
        <v>2755</v>
      </c>
      <c r="B572" s="197" t="s">
        <v>939</v>
      </c>
      <c r="C572" s="176" t="s">
        <v>280</v>
      </c>
      <c r="D572" s="222" t="s">
        <v>280</v>
      </c>
      <c r="E572" s="81"/>
      <c r="F572" s="111" t="str">
        <f t="shared" si="23"/>
        <v/>
      </c>
      <c r="G572" s="111" t="str">
        <f t="shared" si="24"/>
        <v/>
      </c>
    </row>
    <row r="573" spans="1:7" x14ac:dyDescent="0.25">
      <c r="A573" s="89" t="s">
        <v>2756</v>
      </c>
      <c r="B573" s="197" t="s">
        <v>939</v>
      </c>
      <c r="C573" s="176" t="s">
        <v>280</v>
      </c>
      <c r="D573" s="222" t="s">
        <v>280</v>
      </c>
      <c r="E573" s="81"/>
      <c r="F573" s="111" t="str">
        <f t="shared" si="23"/>
        <v/>
      </c>
      <c r="G573" s="111" t="str">
        <f t="shared" si="24"/>
        <v/>
      </c>
    </row>
    <row r="574" spans="1:7" x14ac:dyDescent="0.25">
      <c r="A574" s="89" t="s">
        <v>2757</v>
      </c>
      <c r="B574" s="197" t="s">
        <v>939</v>
      </c>
      <c r="C574" s="176" t="s">
        <v>280</v>
      </c>
      <c r="D574" s="222" t="s">
        <v>280</v>
      </c>
      <c r="E574" s="81"/>
      <c r="F574" s="111" t="str">
        <f t="shared" si="23"/>
        <v/>
      </c>
      <c r="G574" s="111" t="str">
        <f t="shared" si="24"/>
        <v/>
      </c>
    </row>
    <row r="575" spans="1:7" x14ac:dyDescent="0.25">
      <c r="A575" s="89" t="s">
        <v>2758</v>
      </c>
      <c r="B575" s="197" t="s">
        <v>939</v>
      </c>
      <c r="C575" s="176" t="s">
        <v>280</v>
      </c>
      <c r="D575" s="222" t="s">
        <v>280</v>
      </c>
      <c r="E575" s="81"/>
      <c r="F575" s="111" t="str">
        <f t="shared" si="23"/>
        <v/>
      </c>
      <c r="G575" s="111" t="str">
        <f t="shared" si="24"/>
        <v/>
      </c>
    </row>
    <row r="576" spans="1:7" x14ac:dyDescent="0.25">
      <c r="A576" s="89" t="s">
        <v>2759</v>
      </c>
      <c r="B576" s="197" t="s">
        <v>939</v>
      </c>
      <c r="C576" s="176" t="s">
        <v>280</v>
      </c>
      <c r="D576" s="222" t="s">
        <v>280</v>
      </c>
      <c r="E576" s="81"/>
      <c r="F576" s="111" t="str">
        <f t="shared" si="23"/>
        <v/>
      </c>
      <c r="G576" s="111" t="str">
        <f t="shared" si="24"/>
        <v/>
      </c>
    </row>
    <row r="577" spans="1:7" x14ac:dyDescent="0.25">
      <c r="A577" s="89" t="s">
        <v>2760</v>
      </c>
      <c r="B577" s="197" t="s">
        <v>939</v>
      </c>
      <c r="C577" s="176" t="s">
        <v>280</v>
      </c>
      <c r="D577" s="222" t="s">
        <v>280</v>
      </c>
      <c r="E577" s="81"/>
      <c r="F577" s="111" t="str">
        <f t="shared" si="23"/>
        <v/>
      </c>
      <c r="G577" s="111" t="str">
        <f t="shared" si="24"/>
        <v/>
      </c>
    </row>
    <row r="578" spans="1:7" x14ac:dyDescent="0.25">
      <c r="A578" s="89" t="s">
        <v>2761</v>
      </c>
      <c r="B578" s="197" t="s">
        <v>939</v>
      </c>
      <c r="C578" s="176" t="s">
        <v>280</v>
      </c>
      <c r="D578" s="222" t="s">
        <v>280</v>
      </c>
      <c r="E578" s="81"/>
      <c r="F578" s="111" t="str">
        <f t="shared" si="23"/>
        <v/>
      </c>
      <c r="G578" s="111" t="str">
        <f t="shared" si="24"/>
        <v/>
      </c>
    </row>
    <row r="579" spans="1:7" x14ac:dyDescent="0.25">
      <c r="A579" s="89" t="s">
        <v>2762</v>
      </c>
      <c r="B579" s="197" t="s">
        <v>939</v>
      </c>
      <c r="C579" s="176" t="s">
        <v>280</v>
      </c>
      <c r="D579" s="222" t="s">
        <v>280</v>
      </c>
      <c r="E579" s="81"/>
      <c r="F579" s="111" t="str">
        <f t="shared" si="23"/>
        <v/>
      </c>
      <c r="G579" s="111" t="str">
        <f t="shared" si="24"/>
        <v/>
      </c>
    </row>
    <row r="580" spans="1:7" x14ac:dyDescent="0.25">
      <c r="A580" s="89" t="s">
        <v>2763</v>
      </c>
      <c r="B580" s="197" t="s">
        <v>939</v>
      </c>
      <c r="C580" s="176" t="s">
        <v>280</v>
      </c>
      <c r="D580" s="222" t="s">
        <v>280</v>
      </c>
      <c r="E580" s="81"/>
      <c r="F580" s="111" t="str">
        <f t="shared" si="23"/>
        <v/>
      </c>
      <c r="G580" s="111" t="str">
        <f t="shared" si="24"/>
        <v/>
      </c>
    </row>
    <row r="581" spans="1:7" x14ac:dyDescent="0.25">
      <c r="A581" s="89" t="s">
        <v>2764</v>
      </c>
      <c r="B581" s="197" t="s">
        <v>939</v>
      </c>
      <c r="C581" s="176" t="s">
        <v>280</v>
      </c>
      <c r="D581" s="222" t="s">
        <v>280</v>
      </c>
      <c r="E581" s="81"/>
      <c r="F581" s="111" t="str">
        <f t="shared" si="23"/>
        <v/>
      </c>
      <c r="G581" s="111" t="str">
        <f t="shared" si="24"/>
        <v/>
      </c>
    </row>
    <row r="582" spans="1:7" x14ac:dyDescent="0.25">
      <c r="A582" s="89" t="s">
        <v>2765</v>
      </c>
      <c r="B582" s="197" t="s">
        <v>939</v>
      </c>
      <c r="C582" s="176" t="s">
        <v>280</v>
      </c>
      <c r="D582" s="222" t="s">
        <v>280</v>
      </c>
      <c r="E582" s="81"/>
      <c r="F582" s="111" t="str">
        <f t="shared" si="23"/>
        <v/>
      </c>
      <c r="G582" s="111" t="str">
        <f t="shared" si="24"/>
        <v/>
      </c>
    </row>
    <row r="583" spans="1:7" x14ac:dyDescent="0.25">
      <c r="A583" s="89" t="s">
        <v>2766</v>
      </c>
      <c r="B583" s="197" t="s">
        <v>939</v>
      </c>
      <c r="C583" s="176" t="s">
        <v>280</v>
      </c>
      <c r="D583" s="222" t="s">
        <v>280</v>
      </c>
      <c r="E583" s="81"/>
      <c r="F583" s="111" t="str">
        <f t="shared" si="23"/>
        <v/>
      </c>
      <c r="G583" s="111" t="str">
        <f t="shared" si="24"/>
        <v/>
      </c>
    </row>
    <row r="584" spans="1:7" x14ac:dyDescent="0.25">
      <c r="A584" s="89" t="s">
        <v>2767</v>
      </c>
      <c r="B584" s="197" t="s">
        <v>939</v>
      </c>
      <c r="C584" s="176" t="s">
        <v>280</v>
      </c>
      <c r="D584" s="222" t="s">
        <v>280</v>
      </c>
      <c r="E584" s="81"/>
      <c r="F584" s="111" t="str">
        <f t="shared" si="23"/>
        <v/>
      </c>
      <c r="G584" s="111" t="str">
        <f t="shared" si="24"/>
        <v/>
      </c>
    </row>
    <row r="585" spans="1:7" x14ac:dyDescent="0.25">
      <c r="A585" s="89" t="s">
        <v>2768</v>
      </c>
      <c r="B585" s="197" t="s">
        <v>939</v>
      </c>
      <c r="C585" s="176" t="s">
        <v>280</v>
      </c>
      <c r="D585" s="222" t="s">
        <v>280</v>
      </c>
      <c r="E585" s="81"/>
      <c r="F585" s="111" t="str">
        <f t="shared" si="23"/>
        <v/>
      </c>
      <c r="G585" s="111" t="str">
        <f t="shared" si="24"/>
        <v/>
      </c>
    </row>
    <row r="586" spans="1:7" x14ac:dyDescent="0.25">
      <c r="A586" s="89" t="s">
        <v>2769</v>
      </c>
      <c r="B586" s="102" t="s">
        <v>1182</v>
      </c>
      <c r="C586" s="176" t="s">
        <v>280</v>
      </c>
      <c r="D586" s="222" t="s">
        <v>280</v>
      </c>
      <c r="E586" s="81"/>
      <c r="F586" s="111" t="str">
        <f t="shared" si="23"/>
        <v/>
      </c>
      <c r="G586" s="111" t="str">
        <f t="shared" si="24"/>
        <v/>
      </c>
    </row>
    <row r="587" spans="1:7" x14ac:dyDescent="0.25">
      <c r="A587" s="89" t="s">
        <v>2770</v>
      </c>
      <c r="B587" s="102" t="s">
        <v>357</v>
      </c>
      <c r="C587" s="129">
        <f>SUM(C569:C586)</f>
        <v>0</v>
      </c>
      <c r="D587" s="157">
        <f>SUM(D569:D586)</f>
        <v>0</v>
      </c>
      <c r="E587" s="81"/>
      <c r="F587" s="153">
        <f>SUM(F569:F586)</f>
        <v>0</v>
      </c>
      <c r="G587" s="153">
        <f>SUM(G569:G586)</f>
        <v>0</v>
      </c>
    </row>
    <row r="588" spans="1:7" x14ac:dyDescent="0.25">
      <c r="A588" s="98"/>
      <c r="B588" s="98" t="s">
        <v>2771</v>
      </c>
      <c r="C588" s="98" t="s">
        <v>316</v>
      </c>
      <c r="D588" s="98" t="s">
        <v>1435</v>
      </c>
      <c r="E588" s="98"/>
      <c r="F588" s="98" t="s">
        <v>840</v>
      </c>
      <c r="G588" s="98" t="s">
        <v>1436</v>
      </c>
    </row>
    <row r="589" spans="1:7" x14ac:dyDescent="0.25">
      <c r="A589" s="89" t="s">
        <v>2772</v>
      </c>
      <c r="B589" s="102" t="s">
        <v>1212</v>
      </c>
      <c r="C589" s="95" t="s">
        <v>280</v>
      </c>
      <c r="D589" s="95" t="s">
        <v>280</v>
      </c>
      <c r="E589" s="81"/>
      <c r="F589" s="111" t="str">
        <f t="shared" ref="F589:F596" si="25">IF($C$602=0,"",IF(C589="[for completion]","",IF(C589="","",C589/$C$602)))</f>
        <v/>
      </c>
      <c r="G589" s="111" t="str">
        <f t="shared" ref="G589:G596" si="26">IF($D$602=0,"",IF(D589="[for completion]","",IF(D589="","",D589/$D$602)))</f>
        <v/>
      </c>
    </row>
    <row r="590" spans="1:7" x14ac:dyDescent="0.25">
      <c r="A590" s="89" t="s">
        <v>2773</v>
      </c>
      <c r="B590" s="102" t="s">
        <v>1214</v>
      </c>
      <c r="C590" s="95" t="s">
        <v>280</v>
      </c>
      <c r="D590" s="95" t="s">
        <v>280</v>
      </c>
      <c r="E590" s="81"/>
      <c r="F590" s="111" t="str">
        <f t="shared" si="25"/>
        <v/>
      </c>
      <c r="G590" s="111" t="str">
        <f t="shared" si="26"/>
        <v/>
      </c>
    </row>
    <row r="591" spans="1:7" x14ac:dyDescent="0.25">
      <c r="A591" s="89" t="s">
        <v>2774</v>
      </c>
      <c r="B591" s="102" t="s">
        <v>1216</v>
      </c>
      <c r="C591" s="95" t="s">
        <v>280</v>
      </c>
      <c r="D591" s="95" t="s">
        <v>280</v>
      </c>
      <c r="E591" s="81"/>
      <c r="F591" s="111" t="str">
        <f t="shared" si="25"/>
        <v/>
      </c>
      <c r="G591" s="111" t="str">
        <f t="shared" si="26"/>
        <v/>
      </c>
    </row>
    <row r="592" spans="1:7" x14ac:dyDescent="0.25">
      <c r="A592" s="89" t="s">
        <v>2775</v>
      </c>
      <c r="B592" s="102" t="s">
        <v>1218</v>
      </c>
      <c r="C592" s="95" t="s">
        <v>280</v>
      </c>
      <c r="D592" s="95" t="s">
        <v>280</v>
      </c>
      <c r="E592" s="81"/>
      <c r="F592" s="111" t="str">
        <f t="shared" si="25"/>
        <v/>
      </c>
      <c r="G592" s="111" t="str">
        <f t="shared" si="26"/>
        <v/>
      </c>
    </row>
    <row r="593" spans="1:7" x14ac:dyDescent="0.25">
      <c r="A593" s="89" t="s">
        <v>2776</v>
      </c>
      <c r="B593" s="102" t="s">
        <v>1220</v>
      </c>
      <c r="C593" s="95" t="s">
        <v>280</v>
      </c>
      <c r="D593" s="95" t="s">
        <v>280</v>
      </c>
      <c r="E593" s="81"/>
      <c r="F593" s="111" t="str">
        <f t="shared" si="25"/>
        <v/>
      </c>
      <c r="G593" s="111" t="str">
        <f t="shared" si="26"/>
        <v/>
      </c>
    </row>
    <row r="594" spans="1:7" x14ac:dyDescent="0.25">
      <c r="A594" s="89" t="s">
        <v>2777</v>
      </c>
      <c r="B594" s="102" t="s">
        <v>1222</v>
      </c>
      <c r="C594" s="95" t="s">
        <v>280</v>
      </c>
      <c r="D594" s="95" t="s">
        <v>280</v>
      </c>
      <c r="E594" s="81"/>
      <c r="F594" s="111" t="str">
        <f t="shared" si="25"/>
        <v/>
      </c>
      <c r="G594" s="111" t="str">
        <f t="shared" si="26"/>
        <v/>
      </c>
    </row>
    <row r="595" spans="1:7" x14ac:dyDescent="0.25">
      <c r="A595" s="89" t="s">
        <v>2778</v>
      </c>
      <c r="B595" s="102" t="s">
        <v>1224</v>
      </c>
      <c r="C595" s="95" t="s">
        <v>280</v>
      </c>
      <c r="D595" s="95" t="s">
        <v>280</v>
      </c>
      <c r="E595" s="81"/>
      <c r="F595" s="111" t="str">
        <f t="shared" si="25"/>
        <v/>
      </c>
      <c r="G595" s="111" t="str">
        <f t="shared" si="26"/>
        <v/>
      </c>
    </row>
    <row r="596" spans="1:7" x14ac:dyDescent="0.25">
      <c r="A596" s="89" t="s">
        <v>2779</v>
      </c>
      <c r="B596" s="102" t="s">
        <v>1226</v>
      </c>
      <c r="C596" s="95" t="s">
        <v>280</v>
      </c>
      <c r="D596" s="95" t="s">
        <v>280</v>
      </c>
      <c r="E596" s="81"/>
      <c r="F596" s="111" t="str">
        <f t="shared" si="25"/>
        <v/>
      </c>
      <c r="G596" s="111" t="str">
        <f t="shared" si="26"/>
        <v/>
      </c>
    </row>
    <row r="597" spans="1:7" x14ac:dyDescent="0.25">
      <c r="A597" s="89" t="s">
        <v>2780</v>
      </c>
      <c r="B597" s="102" t="s">
        <v>1228</v>
      </c>
      <c r="C597" s="176" t="s">
        <v>280</v>
      </c>
      <c r="D597" s="95" t="s">
        <v>280</v>
      </c>
      <c r="E597" s="81"/>
      <c r="F597" s="111" t="str">
        <f>IF($C$602=0,"",IF(C597="[for completion]","",IF(C597="","",C597/$C$602)))</f>
        <v/>
      </c>
      <c r="G597" s="111" t="str">
        <f>IF($D$602=0,"",IF(D597="[for completion]","",IF(D597="","",D597/$D$602)))</f>
        <v/>
      </c>
    </row>
    <row r="598" spans="1:7" x14ac:dyDescent="0.25">
      <c r="A598" s="89" t="s">
        <v>2781</v>
      </c>
      <c r="B598" s="89" t="s">
        <v>1230</v>
      </c>
      <c r="C598" s="176" t="s">
        <v>280</v>
      </c>
      <c r="D598" s="95" t="s">
        <v>280</v>
      </c>
      <c r="F598" s="111" t="str">
        <f>IF($C$602=0,"",IF(C598="[for completion]","",IF(C598="","",C598/$C$602)))</f>
        <v/>
      </c>
      <c r="G598" s="111" t="str">
        <f>IF($D$602=0,"",IF(D598="[for completion]","",IF(D598="","",D598/$D$602)))</f>
        <v/>
      </c>
    </row>
    <row r="599" spans="1:7" x14ac:dyDescent="0.25">
      <c r="A599" s="89" t="s">
        <v>2782</v>
      </c>
      <c r="B599" s="89" t="s">
        <v>1232</v>
      </c>
      <c r="C599" s="176" t="s">
        <v>280</v>
      </c>
      <c r="D599" s="95" t="s">
        <v>280</v>
      </c>
      <c r="F599" s="111" t="str">
        <f>IF($C$602=0,"",IF(C599="[for completion]","",IF(C599="","",C599/$C$602)))</f>
        <v/>
      </c>
      <c r="G599" s="111" t="str">
        <f>IF($D$602=0,"",IF(D599="[for completion]","",IF(D599="","",D599/$D$602)))</f>
        <v/>
      </c>
    </row>
    <row r="600" spans="1:7" x14ac:dyDescent="0.25">
      <c r="A600" s="89" t="s">
        <v>2783</v>
      </c>
      <c r="B600" s="102" t="s">
        <v>1234</v>
      </c>
      <c r="C600" s="176" t="s">
        <v>280</v>
      </c>
      <c r="D600" s="95" t="s">
        <v>280</v>
      </c>
      <c r="E600" s="81"/>
      <c r="F600" s="111" t="str">
        <f>IF($C$602=0,"",IF(C600="[for completion]","",IF(C600="","",C600/$C$602)))</f>
        <v/>
      </c>
      <c r="G600" s="111" t="str">
        <f>IF($D$602=0,"",IF(D600="[for completion]","",IF(D600="","",D600/$D$602)))</f>
        <v/>
      </c>
    </row>
    <row r="601" spans="1:7" x14ac:dyDescent="0.25">
      <c r="A601" s="89" t="s">
        <v>2784</v>
      </c>
      <c r="B601" s="102" t="s">
        <v>1182</v>
      </c>
      <c r="C601" s="95" t="s">
        <v>280</v>
      </c>
      <c r="D601" s="95" t="s">
        <v>280</v>
      </c>
      <c r="E601" s="81"/>
      <c r="F601" s="111" t="str">
        <f>IF($C$602=0,"",IF(C601="[for completion]","",IF(C601="","",C601/$C$602)))</f>
        <v/>
      </c>
      <c r="G601" s="111" t="str">
        <f>IF($D$602=0,"",IF(D601="[for completion]","",IF(D601="","",D601/$D$602)))</f>
        <v/>
      </c>
    </row>
    <row r="602" spans="1:7" x14ac:dyDescent="0.25">
      <c r="A602" s="89" t="s">
        <v>2785</v>
      </c>
      <c r="B602" s="102" t="s">
        <v>357</v>
      </c>
      <c r="C602" s="129">
        <f>SUM(C589:C601)</f>
        <v>0</v>
      </c>
      <c r="D602" s="157">
        <f>SUM(D589:D601)</f>
        <v>0</v>
      </c>
      <c r="E602" s="81"/>
      <c r="F602" s="153">
        <f>SUM(F589:F601)</f>
        <v>0</v>
      </c>
      <c r="G602" s="153">
        <f>SUM(G589:G601)</f>
        <v>0</v>
      </c>
    </row>
    <row r="603" spans="1:7" x14ac:dyDescent="0.25">
      <c r="A603" s="89" t="s">
        <v>2786</v>
      </c>
      <c r="B603" s="194"/>
      <c r="C603" s="194"/>
      <c r="D603" s="194"/>
      <c r="E603" s="194"/>
      <c r="F603" s="194"/>
      <c r="G603" s="194"/>
    </row>
    <row r="604" spans="1:7" x14ac:dyDescent="0.25">
      <c r="A604" s="89" t="s">
        <v>2787</v>
      </c>
      <c r="B604" s="194"/>
      <c r="C604" s="194"/>
      <c r="D604" s="194"/>
      <c r="E604" s="194"/>
      <c r="F604" s="194"/>
      <c r="G604" s="194"/>
    </row>
    <row r="605" spans="1:7" x14ac:dyDescent="0.25">
      <c r="A605" s="89" t="s">
        <v>2788</v>
      </c>
      <c r="B605" s="194"/>
      <c r="C605" s="194"/>
      <c r="D605" s="194"/>
      <c r="E605" s="194"/>
      <c r="F605" s="194"/>
      <c r="G605" s="194"/>
    </row>
    <row r="606" spans="1:7" x14ac:dyDescent="0.25">
      <c r="A606" s="89" t="s">
        <v>2789</v>
      </c>
      <c r="B606" s="197"/>
      <c r="C606" s="176"/>
      <c r="D606" s="222"/>
      <c r="E606" s="252"/>
      <c r="F606" s="164"/>
      <c r="G606" s="164"/>
    </row>
    <row r="607" spans="1:7" x14ac:dyDescent="0.25">
      <c r="A607" s="89" t="s">
        <v>2790</v>
      </c>
      <c r="B607" s="197"/>
      <c r="C607" s="176"/>
      <c r="D607" s="222"/>
      <c r="E607" s="252"/>
      <c r="F607" s="164"/>
      <c r="G607" s="164"/>
    </row>
    <row r="608" spans="1:7" x14ac:dyDescent="0.25">
      <c r="A608" s="89" t="s">
        <v>2791</v>
      </c>
      <c r="B608" s="197"/>
      <c r="C608" s="176"/>
      <c r="D608" s="222"/>
      <c r="E608" s="252"/>
      <c r="F608" s="164"/>
      <c r="G608" s="164"/>
    </row>
    <row r="609" spans="1:7" x14ac:dyDescent="0.25">
      <c r="A609" s="89" t="s">
        <v>2792</v>
      </c>
      <c r="B609" s="197"/>
      <c r="C609" s="176"/>
      <c r="D609" s="222"/>
      <c r="E609" s="252"/>
      <c r="F609" s="164"/>
      <c r="G609" s="164"/>
    </row>
    <row r="610" spans="1:7" x14ac:dyDescent="0.25">
      <c r="A610" s="89" t="s">
        <v>2793</v>
      </c>
      <c r="B610" s="93"/>
      <c r="C610" s="71"/>
      <c r="D610" s="156"/>
      <c r="E610" s="81"/>
      <c r="F610" s="158"/>
      <c r="G610" s="158"/>
    </row>
    <row r="611" spans="1:7" x14ac:dyDescent="0.25">
      <c r="A611" s="89" t="s">
        <v>2794</v>
      </c>
    </row>
    <row r="612" spans="1:7" x14ac:dyDescent="0.25">
      <c r="A612" s="89" t="s">
        <v>2795</v>
      </c>
    </row>
    <row r="613" spans="1:7" x14ac:dyDescent="0.25">
      <c r="A613" s="98"/>
      <c r="B613" s="98" t="s">
        <v>2796</v>
      </c>
      <c r="C613" s="98" t="s">
        <v>316</v>
      </c>
      <c r="D613" s="98" t="s">
        <v>1435</v>
      </c>
      <c r="E613" s="98"/>
      <c r="F613" s="98" t="s">
        <v>840</v>
      </c>
      <c r="G613" s="98" t="s">
        <v>1436</v>
      </c>
    </row>
    <row r="614" spans="1:7" x14ac:dyDescent="0.25">
      <c r="A614" s="89" t="s">
        <v>2797</v>
      </c>
      <c r="B614" s="102" t="s">
        <v>1265</v>
      </c>
      <c r="C614" s="95" t="s">
        <v>280</v>
      </c>
      <c r="D614" s="95" t="s">
        <v>280</v>
      </c>
      <c r="E614" s="81"/>
      <c r="F614" s="111" t="str">
        <f>IF($C$618=0,"",IF(C614="[for completion]","",IF(C614="","",C614/$C$618)))</f>
        <v/>
      </c>
      <c r="G614" s="111" t="str">
        <f>IF($D$618=0,"",IF(D614="[for completion]","",IF(D614="","",D614/$D$618)))</f>
        <v/>
      </c>
    </row>
    <row r="615" spans="1:7" x14ac:dyDescent="0.25">
      <c r="A615" s="89" t="s">
        <v>2798</v>
      </c>
      <c r="B615" s="175" t="s">
        <v>1267</v>
      </c>
      <c r="C615" s="95" t="s">
        <v>280</v>
      </c>
      <c r="D615" s="95" t="s">
        <v>280</v>
      </c>
      <c r="E615" s="81"/>
      <c r="F615" s="226"/>
      <c r="G615" s="111" t="str">
        <f>IF($D$618=0,"",IF(D615="[for completion]","",IF(D615="","",D615/$D$618)))</f>
        <v/>
      </c>
    </row>
    <row r="616" spans="1:7" x14ac:dyDescent="0.25">
      <c r="A616" s="89" t="s">
        <v>2799</v>
      </c>
      <c r="B616" s="102" t="s">
        <v>714</v>
      </c>
      <c r="C616" s="95" t="s">
        <v>280</v>
      </c>
      <c r="D616" s="95" t="s">
        <v>280</v>
      </c>
      <c r="E616" s="81"/>
      <c r="F616" s="226"/>
      <c r="G616" s="111" t="str">
        <f>IF($D$618=0,"",IF(D616="[for completion]","",IF(D616="","",D616/$D$618)))</f>
        <v/>
      </c>
    </row>
    <row r="617" spans="1:7" x14ac:dyDescent="0.25">
      <c r="A617" s="89" t="s">
        <v>2800</v>
      </c>
      <c r="B617" s="89" t="s">
        <v>1182</v>
      </c>
      <c r="C617" s="95" t="s">
        <v>280</v>
      </c>
      <c r="D617" s="95" t="s">
        <v>280</v>
      </c>
      <c r="E617" s="81"/>
      <c r="F617" s="226"/>
      <c r="G617" s="111" t="str">
        <f>IF($D$618=0,"",IF(D617="[for completion]","",IF(D617="","",D617/$D$618)))</f>
        <v/>
      </c>
    </row>
    <row r="618" spans="1:7" x14ac:dyDescent="0.25">
      <c r="A618" s="89" t="s">
        <v>2801</v>
      </c>
      <c r="B618" s="102" t="s">
        <v>357</v>
      </c>
      <c r="C618" s="129">
        <f>SUM(C614:C617)</f>
        <v>0</v>
      </c>
      <c r="D618" s="157">
        <f>SUM(D614:D617)</f>
        <v>0</v>
      </c>
      <c r="E618" s="81"/>
      <c r="F618" s="153">
        <f>SUM(F614:F617)</f>
        <v>0</v>
      </c>
      <c r="G618" s="153">
        <f>SUM(G614:G617)</f>
        <v>0</v>
      </c>
    </row>
    <row r="619" spans="1:7" x14ac:dyDescent="0.25">
      <c r="A619" s="76"/>
    </row>
    <row r="620" spans="1:7" x14ac:dyDescent="0.25">
      <c r="A620" s="98"/>
      <c r="B620" s="98" t="s">
        <v>1535</v>
      </c>
      <c r="C620" s="98" t="s">
        <v>1272</v>
      </c>
      <c r="D620" s="98" t="s">
        <v>1514</v>
      </c>
      <c r="E620" s="98"/>
      <c r="F620" s="98" t="s">
        <v>1274</v>
      </c>
      <c r="G620" s="98" t="s">
        <v>1275</v>
      </c>
    </row>
    <row r="621" spans="1:7" x14ac:dyDescent="0.25">
      <c r="A621" s="89" t="s">
        <v>2802</v>
      </c>
      <c r="B621" s="102" t="s">
        <v>1395</v>
      </c>
      <c r="C621" s="176" t="s">
        <v>280</v>
      </c>
      <c r="D621" s="176" t="s">
        <v>280</v>
      </c>
      <c r="E621" s="178"/>
      <c r="F621" s="176" t="s">
        <v>280</v>
      </c>
      <c r="G621" s="176" t="s">
        <v>280</v>
      </c>
    </row>
    <row r="622" spans="1:7" x14ac:dyDescent="0.25">
      <c r="A622" s="89" t="s">
        <v>2803</v>
      </c>
      <c r="B622" s="102" t="s">
        <v>1397</v>
      </c>
      <c r="C622" s="176" t="s">
        <v>280</v>
      </c>
      <c r="D622" s="176" t="s">
        <v>280</v>
      </c>
      <c r="E622" s="178"/>
      <c r="F622" s="176" t="s">
        <v>280</v>
      </c>
      <c r="G622" s="176" t="s">
        <v>280</v>
      </c>
    </row>
    <row r="623" spans="1:7" x14ac:dyDescent="0.25">
      <c r="A623" s="89" t="s">
        <v>2804</v>
      </c>
      <c r="B623" s="102" t="s">
        <v>1399</v>
      </c>
      <c r="C623" s="176" t="s">
        <v>280</v>
      </c>
      <c r="D623" s="176" t="s">
        <v>280</v>
      </c>
      <c r="E623" s="178"/>
      <c r="F623" s="176" t="s">
        <v>280</v>
      </c>
      <c r="G623" s="176" t="s">
        <v>280</v>
      </c>
    </row>
    <row r="624" spans="1:7" x14ac:dyDescent="0.25">
      <c r="A624" s="89" t="s">
        <v>2805</v>
      </c>
      <c r="B624" s="102" t="s">
        <v>1401</v>
      </c>
      <c r="C624" s="176" t="s">
        <v>280</v>
      </c>
      <c r="D624" s="176" t="s">
        <v>280</v>
      </c>
      <c r="E624" s="178"/>
      <c r="F624" s="176" t="s">
        <v>280</v>
      </c>
      <c r="G624" s="176" t="s">
        <v>280</v>
      </c>
    </row>
    <row r="625" spans="1:7" x14ac:dyDescent="0.25">
      <c r="A625" s="89" t="s">
        <v>2806</v>
      </c>
      <c r="B625" s="102" t="s">
        <v>1403</v>
      </c>
      <c r="C625" s="176" t="s">
        <v>280</v>
      </c>
      <c r="D625" s="176" t="s">
        <v>280</v>
      </c>
      <c r="E625" s="178"/>
      <c r="F625" s="176" t="s">
        <v>280</v>
      </c>
      <c r="G625" s="176" t="s">
        <v>280</v>
      </c>
    </row>
    <row r="626" spans="1:7" x14ac:dyDescent="0.25">
      <c r="A626" s="89" t="s">
        <v>2807</v>
      </c>
      <c r="B626" s="102" t="s">
        <v>1405</v>
      </c>
      <c r="C626" s="176" t="s">
        <v>280</v>
      </c>
      <c r="D626" s="176" t="s">
        <v>280</v>
      </c>
      <c r="E626" s="178"/>
      <c r="F626" s="176" t="s">
        <v>280</v>
      </c>
      <c r="G626" s="176" t="s">
        <v>280</v>
      </c>
    </row>
    <row r="627" spans="1:7" x14ac:dyDescent="0.25">
      <c r="A627" s="89" t="s">
        <v>2808</v>
      </c>
      <c r="B627" s="102" t="s">
        <v>1407</v>
      </c>
      <c r="C627" s="176" t="s">
        <v>280</v>
      </c>
      <c r="D627" s="176" t="s">
        <v>280</v>
      </c>
      <c r="E627" s="178"/>
      <c r="F627" s="176" t="s">
        <v>280</v>
      </c>
      <c r="G627" s="176" t="s">
        <v>280</v>
      </c>
    </row>
    <row r="628" spans="1:7" x14ac:dyDescent="0.25">
      <c r="A628" s="89" t="s">
        <v>2809</v>
      </c>
      <c r="B628" s="102" t="s">
        <v>1409</v>
      </c>
      <c r="C628" s="176" t="s">
        <v>280</v>
      </c>
      <c r="D628" s="176" t="s">
        <v>280</v>
      </c>
      <c r="E628" s="178"/>
      <c r="F628" s="176" t="s">
        <v>280</v>
      </c>
      <c r="G628" s="176" t="s">
        <v>280</v>
      </c>
    </row>
    <row r="629" spans="1:7" x14ac:dyDescent="0.25">
      <c r="A629" s="89" t="s">
        <v>2810</v>
      </c>
      <c r="B629" s="102" t="s">
        <v>1411</v>
      </c>
      <c r="C629" s="176" t="s">
        <v>280</v>
      </c>
      <c r="D629" s="176" t="s">
        <v>280</v>
      </c>
      <c r="E629" s="178"/>
      <c r="F629" s="176" t="s">
        <v>280</v>
      </c>
      <c r="G629" s="176" t="s">
        <v>280</v>
      </c>
    </row>
    <row r="630" spans="1:7" x14ac:dyDescent="0.25">
      <c r="A630" s="89" t="s">
        <v>2811</v>
      </c>
      <c r="B630" s="102" t="s">
        <v>1413</v>
      </c>
      <c r="C630" s="176" t="s">
        <v>280</v>
      </c>
      <c r="D630" s="176" t="s">
        <v>280</v>
      </c>
      <c r="E630" s="178"/>
      <c r="F630" s="176" t="s">
        <v>280</v>
      </c>
      <c r="G630" s="176" t="s">
        <v>280</v>
      </c>
    </row>
    <row r="631" spans="1:7" x14ac:dyDescent="0.25">
      <c r="A631" s="89" t="s">
        <v>2812</v>
      </c>
      <c r="B631" s="102" t="s">
        <v>1415</v>
      </c>
      <c r="C631" s="176" t="s">
        <v>280</v>
      </c>
      <c r="D631" s="176" t="s">
        <v>280</v>
      </c>
      <c r="E631" s="178"/>
      <c r="F631" s="176" t="s">
        <v>280</v>
      </c>
      <c r="G631" s="176" t="s">
        <v>280</v>
      </c>
    </row>
    <row r="632" spans="1:7" x14ac:dyDescent="0.25">
      <c r="A632" s="89" t="s">
        <v>2813</v>
      </c>
      <c r="B632" s="102" t="s">
        <v>1417</v>
      </c>
      <c r="C632" s="176" t="s">
        <v>280</v>
      </c>
      <c r="D632" s="176" t="s">
        <v>280</v>
      </c>
      <c r="E632" s="178"/>
      <c r="F632" s="176" t="s">
        <v>280</v>
      </c>
      <c r="G632" s="176" t="s">
        <v>280</v>
      </c>
    </row>
    <row r="633" spans="1:7" x14ac:dyDescent="0.25">
      <c r="A633" s="89" t="s">
        <v>2814</v>
      </c>
      <c r="B633" s="102" t="s">
        <v>355</v>
      </c>
      <c r="C633" s="176" t="s">
        <v>280</v>
      </c>
      <c r="D633" s="176" t="s">
        <v>280</v>
      </c>
      <c r="E633" s="178"/>
      <c r="F633" s="176" t="s">
        <v>280</v>
      </c>
      <c r="G633" s="176" t="s">
        <v>280</v>
      </c>
    </row>
    <row r="634" spans="1:7" x14ac:dyDescent="0.25">
      <c r="A634" s="89" t="s">
        <v>2815</v>
      </c>
      <c r="B634" s="102" t="s">
        <v>357</v>
      </c>
      <c r="C634" s="129">
        <f>SUM(C621:C633)</f>
        <v>0</v>
      </c>
      <c r="D634" s="129">
        <f>SUM(D621:D633)</f>
        <v>0</v>
      </c>
      <c r="E634" s="73"/>
      <c r="F634" s="71"/>
      <c r="G634" s="111" t="str">
        <f>IF($D$639=0,"",IF(D634="[for completion]","",IF(D634="","",D634/$D$639)))</f>
        <v/>
      </c>
    </row>
    <row r="635" spans="1:7" x14ac:dyDescent="0.25">
      <c r="A635" s="89" t="s">
        <v>2816</v>
      </c>
      <c r="B635" s="89" t="s">
        <v>1285</v>
      </c>
      <c r="F635" s="176" t="s">
        <v>280</v>
      </c>
      <c r="G635" s="111" t="str">
        <f>IF($D$639=0,"",IF(D635="[for completion]","",IF(D635="","",D635/$D$639)))</f>
        <v/>
      </c>
    </row>
    <row r="636" spans="1:7" x14ac:dyDescent="0.25">
      <c r="A636" s="89" t="s">
        <v>2817</v>
      </c>
    </row>
    <row r="637" spans="1:7" x14ac:dyDescent="0.25">
      <c r="A637" s="89" t="s">
        <v>2818</v>
      </c>
      <c r="B637" s="197"/>
      <c r="C637" s="76"/>
      <c r="D637" s="76"/>
      <c r="E637" s="73"/>
      <c r="F637" s="155"/>
      <c r="G637" s="155"/>
    </row>
    <row r="638" spans="1:7" x14ac:dyDescent="0.25">
      <c r="A638" s="89" t="s">
        <v>2819</v>
      </c>
      <c r="B638" s="93"/>
      <c r="C638" s="76"/>
      <c r="D638" s="76"/>
      <c r="E638" s="73"/>
      <c r="F638" s="155"/>
      <c r="G638" s="155"/>
    </row>
    <row r="639" spans="1:7" x14ac:dyDescent="0.25">
      <c r="A639" s="89" t="s">
        <v>2820</v>
      </c>
      <c r="B639" s="93"/>
      <c r="C639" s="76"/>
      <c r="D639" s="76"/>
      <c r="E639" s="73"/>
      <c r="F639" s="225"/>
      <c r="G639" s="225"/>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Footer>&amp;L_x000D_&amp;1#&amp;"Calibri"&amp;11&amp;K000000 Controlled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2822</v>
      </c>
      <c r="B1" s="1"/>
      <c r="C1" s="73"/>
      <c r="D1" s="73"/>
      <c r="E1" s="73"/>
      <c r="F1" s="22" t="s">
        <v>266</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267</v>
      </c>
      <c r="C3" s="147" t="s">
        <v>268</v>
      </c>
      <c r="D3" s="77"/>
      <c r="E3" s="77"/>
      <c r="F3" s="77"/>
      <c r="G3" s="77"/>
      <c r="H3" s="2"/>
      <c r="L3" s="73"/>
      <c r="M3" s="73"/>
    </row>
    <row r="4" spans="1:14" ht="15.75" thickBot="1" x14ac:dyDescent="0.3">
      <c r="H4" s="2"/>
      <c r="L4" s="73"/>
      <c r="M4" s="73"/>
    </row>
    <row r="5" spans="1:14" ht="18.75" x14ac:dyDescent="0.25">
      <c r="B5" s="227" t="s">
        <v>2823</v>
      </c>
      <c r="C5" s="79"/>
      <c r="E5" s="81"/>
      <c r="F5" s="81"/>
      <c r="H5" s="2"/>
      <c r="L5" s="73"/>
      <c r="M5" s="73"/>
    </row>
    <row r="6" spans="1:14" ht="18.75" x14ac:dyDescent="0.25">
      <c r="B6" s="228" t="s">
        <v>2824</v>
      </c>
      <c r="C6" s="79"/>
      <c r="E6" s="81"/>
      <c r="F6" s="81"/>
      <c r="H6" s="2"/>
      <c r="L6" s="73"/>
      <c r="M6" s="73"/>
    </row>
    <row r="7" spans="1:14" ht="15.75" thickBot="1" x14ac:dyDescent="0.3">
      <c r="B7" s="229" t="s">
        <v>2825</v>
      </c>
      <c r="H7" s="2"/>
      <c r="L7" s="73"/>
      <c r="M7" s="73"/>
    </row>
    <row r="8" spans="1:14" s="180" customFormat="1" x14ac:dyDescent="0.25">
      <c r="A8" s="76"/>
      <c r="B8" s="179"/>
      <c r="C8" s="76"/>
      <c r="D8" s="76"/>
      <c r="E8" s="76"/>
      <c r="F8" s="76"/>
      <c r="G8" s="73"/>
      <c r="H8" s="2"/>
      <c r="I8" s="76"/>
      <c r="J8" s="76"/>
      <c r="K8" s="76"/>
      <c r="L8" s="73"/>
      <c r="M8" s="73"/>
      <c r="N8" s="73"/>
    </row>
    <row r="9" spans="1:14" s="180" customFormat="1" ht="18.75" customHeight="1" x14ac:dyDescent="0.25">
      <c r="A9" s="86"/>
      <c r="B9" s="276" t="s">
        <v>2826</v>
      </c>
      <c r="C9" s="276"/>
      <c r="D9" s="86"/>
      <c r="E9" s="86"/>
      <c r="F9" s="86"/>
      <c r="G9" s="86"/>
      <c r="H9" s="2"/>
      <c r="I9" s="76"/>
      <c r="J9" s="76"/>
      <c r="K9" s="76"/>
      <c r="L9" s="73"/>
      <c r="M9" s="73"/>
      <c r="N9" s="73"/>
    </row>
    <row r="10" spans="1:14" s="180" customFormat="1" ht="18.75" customHeight="1" x14ac:dyDescent="0.25">
      <c r="A10" s="98"/>
      <c r="B10" s="98" t="s">
        <v>2202</v>
      </c>
      <c r="C10" s="98" t="s">
        <v>316</v>
      </c>
      <c r="D10" s="98" t="s">
        <v>2203</v>
      </c>
      <c r="E10" s="98"/>
      <c r="F10" s="98" t="s">
        <v>2827</v>
      </c>
      <c r="G10" s="98" t="s">
        <v>2828</v>
      </c>
      <c r="H10" s="2"/>
      <c r="I10" s="76"/>
      <c r="J10" s="76"/>
      <c r="K10" s="76"/>
      <c r="L10" s="73"/>
      <c r="M10" s="73"/>
      <c r="N10" s="73"/>
    </row>
    <row r="11" spans="1:14" s="180" customFormat="1" x14ac:dyDescent="0.25">
      <c r="A11" s="89" t="s">
        <v>2829</v>
      </c>
      <c r="B11" s="138" t="s">
        <v>2830</v>
      </c>
      <c r="C11" s="209" t="s">
        <v>280</v>
      </c>
      <c r="D11" s="210" t="s">
        <v>280</v>
      </c>
      <c r="E11" s="2"/>
      <c r="F11" s="111" t="str">
        <f>IF(OR('B2. HTT Public Sector Assets'!$C$37=0,C11="[For completion]"),"",C11/'B2. HTT Public Sector Assets'!$C$37)</f>
        <v/>
      </c>
      <c r="G11" s="111" t="str">
        <f>IF(OR('B2. HTT Public Sector Assets'!$C$10=0,D11="[For completion]"),"",D11/'B2. HTT Public Sector Assets'!$C$10)</f>
        <v/>
      </c>
      <c r="H11" s="2"/>
      <c r="I11" s="76"/>
      <c r="J11" s="76"/>
      <c r="K11" s="76"/>
      <c r="L11" s="73"/>
      <c r="M11" s="73"/>
      <c r="N11" s="73"/>
    </row>
    <row r="12" spans="1:14" s="180" customFormat="1" x14ac:dyDescent="0.25">
      <c r="A12" s="89" t="s">
        <v>2831</v>
      </c>
      <c r="B12" s="154" t="s">
        <v>2832</v>
      </c>
      <c r="C12" s="209" t="s">
        <v>280</v>
      </c>
      <c r="D12" s="210" t="s">
        <v>280</v>
      </c>
      <c r="E12" s="2"/>
      <c r="F12" s="111"/>
      <c r="G12" s="111"/>
      <c r="H12" s="2"/>
      <c r="I12" s="76"/>
      <c r="J12" s="76"/>
      <c r="K12" s="76"/>
      <c r="L12" s="73"/>
      <c r="M12" s="73"/>
      <c r="N12" s="73"/>
    </row>
    <row r="13" spans="1:14" s="180" customFormat="1" x14ac:dyDescent="0.25">
      <c r="A13" s="89" t="s">
        <v>2833</v>
      </c>
      <c r="B13" s="154" t="s">
        <v>2834</v>
      </c>
      <c r="C13" s="209" t="s">
        <v>280</v>
      </c>
      <c r="D13" s="210" t="s">
        <v>280</v>
      </c>
      <c r="E13" s="2"/>
      <c r="F13" s="111"/>
      <c r="G13" s="111"/>
      <c r="H13" s="2"/>
      <c r="I13" s="76"/>
      <c r="J13" s="76"/>
      <c r="K13" s="76"/>
      <c r="L13" s="73"/>
      <c r="M13" s="73"/>
      <c r="N13" s="73"/>
    </row>
    <row r="14" spans="1:14" s="180" customFormat="1" x14ac:dyDescent="0.25">
      <c r="A14" s="89" t="s">
        <v>2835</v>
      </c>
      <c r="B14" s="154" t="s">
        <v>2836</v>
      </c>
      <c r="C14" s="209" t="s">
        <v>280</v>
      </c>
      <c r="D14" s="210" t="s">
        <v>280</v>
      </c>
      <c r="E14" s="2"/>
      <c r="F14" s="111"/>
      <c r="G14" s="111"/>
      <c r="H14" s="2"/>
      <c r="I14" s="76"/>
      <c r="J14" s="76"/>
      <c r="K14" s="76"/>
      <c r="L14" s="73"/>
      <c r="M14" s="73"/>
      <c r="N14" s="73"/>
    </row>
    <row r="15" spans="1:14" s="180" customFormat="1" x14ac:dyDescent="0.25">
      <c r="A15" s="89"/>
      <c r="B15" s="154" t="s">
        <v>2837</v>
      </c>
      <c r="C15" s="209" t="s">
        <v>280</v>
      </c>
      <c r="D15" s="210" t="s">
        <v>280</v>
      </c>
      <c r="E15" s="2"/>
      <c r="F15" s="111"/>
      <c r="G15" s="111"/>
      <c r="H15" s="2"/>
      <c r="I15" s="76"/>
      <c r="J15" s="76"/>
      <c r="K15" s="76"/>
      <c r="L15" s="73"/>
      <c r="M15" s="73"/>
      <c r="N15" s="73"/>
    </row>
    <row r="16" spans="1:14" s="180" customFormat="1" x14ac:dyDescent="0.25">
      <c r="A16" s="89" t="s">
        <v>2838</v>
      </c>
      <c r="B16" s="102" t="s">
        <v>2839</v>
      </c>
      <c r="C16" s="209" t="s">
        <v>280</v>
      </c>
      <c r="D16" s="210" t="s">
        <v>280</v>
      </c>
      <c r="E16" s="2"/>
      <c r="F16" s="111" t="str">
        <f>IF(OR('B2. HTT Public Sector Assets'!$C$37=0,C16="[For completion]"),"",C16/'B2. HTT Public Sector Assets'!$C$37)</f>
        <v/>
      </c>
      <c r="G16" s="111" t="str">
        <f>IF(OR('B2. HTT Public Sector Assets'!$C$10=0,D16="[For completion]"),"",D16/'B2. HTT Public Sector Assets'!$C$10)</f>
        <v/>
      </c>
      <c r="H16" s="2"/>
      <c r="I16" s="76"/>
      <c r="J16" s="76"/>
      <c r="K16" s="76"/>
      <c r="L16" s="73"/>
      <c r="M16" s="73"/>
      <c r="N16" s="73"/>
    </row>
    <row r="17" spans="1:14" s="180" customFormat="1" x14ac:dyDescent="0.25">
      <c r="A17" s="89" t="s">
        <v>2840</v>
      </c>
      <c r="B17" s="154" t="s">
        <v>2832</v>
      </c>
      <c r="C17" s="209" t="s">
        <v>280</v>
      </c>
      <c r="D17" s="210" t="s">
        <v>280</v>
      </c>
      <c r="E17" s="2"/>
      <c r="F17" s="111"/>
      <c r="G17" s="111"/>
      <c r="H17" s="2"/>
      <c r="I17" s="76"/>
      <c r="J17" s="76"/>
      <c r="K17" s="76"/>
      <c r="L17" s="73"/>
      <c r="M17" s="73"/>
      <c r="N17" s="73"/>
    </row>
    <row r="18" spans="1:14" s="180" customFormat="1" x14ac:dyDescent="0.25">
      <c r="A18" s="89" t="s">
        <v>2841</v>
      </c>
      <c r="B18" s="154" t="s">
        <v>2834</v>
      </c>
      <c r="C18" s="209" t="s">
        <v>280</v>
      </c>
      <c r="D18" s="210" t="s">
        <v>280</v>
      </c>
      <c r="E18" s="2"/>
      <c r="F18" s="111"/>
      <c r="G18" s="111"/>
      <c r="H18" s="2"/>
      <c r="I18" s="76"/>
      <c r="J18" s="76"/>
      <c r="K18" s="76"/>
      <c r="L18" s="73"/>
      <c r="M18" s="73"/>
      <c r="N18" s="73"/>
    </row>
    <row r="19" spans="1:14" s="180" customFormat="1" x14ac:dyDescent="0.25">
      <c r="A19" s="89" t="s">
        <v>2842</v>
      </c>
      <c r="B19" s="154" t="s">
        <v>2836</v>
      </c>
      <c r="C19" s="209" t="s">
        <v>280</v>
      </c>
      <c r="D19" s="210" t="s">
        <v>280</v>
      </c>
      <c r="E19" s="2"/>
      <c r="F19" s="111"/>
      <c r="G19" s="111"/>
      <c r="H19" s="2"/>
      <c r="I19" s="76"/>
      <c r="J19" s="76"/>
      <c r="K19" s="76"/>
      <c r="L19" s="73"/>
      <c r="M19" s="73"/>
      <c r="N19" s="73"/>
    </row>
    <row r="20" spans="1:14" s="180" customFormat="1" x14ac:dyDescent="0.25">
      <c r="A20" s="89"/>
      <c r="B20" s="154" t="s">
        <v>2837</v>
      </c>
      <c r="C20" s="209" t="s">
        <v>280</v>
      </c>
      <c r="D20" s="210" t="s">
        <v>280</v>
      </c>
      <c r="E20" s="2"/>
      <c r="F20" s="111"/>
      <c r="G20" s="111"/>
      <c r="H20" s="2"/>
      <c r="I20" s="76"/>
      <c r="J20" s="76"/>
      <c r="K20" s="76"/>
      <c r="L20" s="73"/>
      <c r="M20" s="73"/>
      <c r="N20" s="73"/>
    </row>
    <row r="21" spans="1:14" s="180" customFormat="1" x14ac:dyDescent="0.25">
      <c r="A21" s="89" t="s">
        <v>2843</v>
      </c>
      <c r="B21" s="102" t="s">
        <v>2211</v>
      </c>
      <c r="C21" s="209" t="s">
        <v>280</v>
      </c>
      <c r="D21" s="210" t="s">
        <v>280</v>
      </c>
      <c r="E21" s="2"/>
      <c r="F21" s="111" t="str">
        <f>IF(OR('B2. HTT Public Sector Assets'!$C$37=0,C21="[For completion]"),"",C21/'B2. HTT Public Sector Assets'!$C$37)</f>
        <v/>
      </c>
      <c r="G21" s="111" t="str">
        <f>IF(OR('B2. HTT Public Sector Assets'!$C$10=0,D21="[For completion]"),"",D21/'B2. HTT Public Sector Assets'!$C$10)</f>
        <v/>
      </c>
      <c r="H21" s="2"/>
      <c r="I21" s="76"/>
      <c r="J21" s="76"/>
      <c r="K21" s="76"/>
      <c r="L21" s="73"/>
      <c r="M21" s="73"/>
      <c r="N21" s="73"/>
    </row>
    <row r="22" spans="1:14" s="180" customFormat="1" x14ac:dyDescent="0.25">
      <c r="A22" s="89" t="s">
        <v>2844</v>
      </c>
      <c r="B22" s="102" t="s">
        <v>2845</v>
      </c>
      <c r="C22" s="114">
        <f>SUM(C11,C16,C21)</f>
        <v>0</v>
      </c>
      <c r="D22" s="172">
        <f>SUM(D11,D16,D21)</f>
        <v>0</v>
      </c>
      <c r="E22" s="2"/>
      <c r="F22" s="111">
        <f>SUM(F11:F21)</f>
        <v>0</v>
      </c>
      <c r="G22" s="111">
        <f>SUM(G11:G21)</f>
        <v>0</v>
      </c>
      <c r="H22" s="2"/>
      <c r="I22" s="76"/>
      <c r="J22" s="76"/>
      <c r="K22" s="76"/>
      <c r="L22" s="73"/>
      <c r="M22" s="73"/>
      <c r="N22" s="73"/>
    </row>
    <row r="23" spans="1:14" s="180" customFormat="1" x14ac:dyDescent="0.25">
      <c r="A23" s="102" t="s">
        <v>2846</v>
      </c>
      <c r="B23" s="211" t="s">
        <v>359</v>
      </c>
      <c r="C23" s="209"/>
      <c r="D23" s="210"/>
      <c r="E23" s="2"/>
      <c r="F23" s="247"/>
      <c r="G23" s="247"/>
      <c r="H23" s="2"/>
      <c r="I23" s="76"/>
      <c r="J23" s="76"/>
      <c r="K23" s="76"/>
      <c r="L23" s="73"/>
      <c r="M23" s="73"/>
      <c r="N23" s="73"/>
    </row>
    <row r="24" spans="1:14" s="180" customFormat="1" x14ac:dyDescent="0.25">
      <c r="A24" s="102" t="s">
        <v>2847</v>
      </c>
      <c r="B24" s="211" t="s">
        <v>359</v>
      </c>
      <c r="C24" s="209"/>
      <c r="D24" s="210"/>
      <c r="E24" s="2"/>
      <c r="F24" s="247"/>
      <c r="G24" s="247"/>
      <c r="H24" s="2"/>
      <c r="I24" s="76"/>
      <c r="J24" s="76"/>
      <c r="K24" s="76"/>
      <c r="L24" s="73"/>
      <c r="M24" s="73"/>
      <c r="N24" s="73"/>
    </row>
    <row r="25" spans="1:14" s="180" customFormat="1" x14ac:dyDescent="0.25">
      <c r="A25" s="102" t="s">
        <v>2848</v>
      </c>
      <c r="B25" s="211" t="s">
        <v>359</v>
      </c>
      <c r="C25" s="209"/>
      <c r="D25" s="210"/>
      <c r="E25" s="2"/>
      <c r="F25" s="247"/>
      <c r="G25" s="247"/>
      <c r="H25" s="2"/>
      <c r="I25" s="76"/>
      <c r="J25" s="76"/>
      <c r="K25" s="76"/>
      <c r="L25" s="73"/>
      <c r="M25" s="73"/>
      <c r="N25" s="73"/>
    </row>
    <row r="26" spans="1:14" s="180" customFormat="1" x14ac:dyDescent="0.25">
      <c r="A26" s="102" t="s">
        <v>2849</v>
      </c>
      <c r="B26" s="211" t="s">
        <v>359</v>
      </c>
      <c r="C26" s="209"/>
      <c r="D26" s="210"/>
      <c r="E26" s="2"/>
      <c r="F26" s="247"/>
      <c r="G26" s="247"/>
      <c r="H26" s="2"/>
      <c r="I26" s="76"/>
      <c r="J26" s="76"/>
      <c r="K26" s="76"/>
      <c r="L26" s="73"/>
      <c r="M26" s="73"/>
      <c r="N26" s="73"/>
    </row>
    <row r="27" spans="1:14" s="180" customFormat="1" x14ac:dyDescent="0.25">
      <c r="A27" s="102" t="s">
        <v>2850</v>
      </c>
      <c r="B27" s="211" t="s">
        <v>359</v>
      </c>
      <c r="C27" s="209"/>
      <c r="D27" s="210"/>
      <c r="E27" s="2"/>
      <c r="F27" s="247"/>
      <c r="G27" s="247"/>
      <c r="H27" s="2"/>
      <c r="I27" s="76"/>
      <c r="J27" s="76"/>
      <c r="K27" s="76"/>
      <c r="L27" s="73"/>
      <c r="M27" s="73"/>
      <c r="N27" s="73"/>
    </row>
    <row r="28" spans="1:14" s="180" customFormat="1" x14ac:dyDescent="0.25">
      <c r="A28" s="93"/>
      <c r="B28" s="211"/>
      <c r="C28" s="125"/>
      <c r="D28" s="110"/>
      <c r="E28" s="2"/>
      <c r="F28" s="155"/>
      <c r="G28" s="155"/>
      <c r="H28" s="2"/>
      <c r="I28" s="76"/>
      <c r="J28" s="76"/>
      <c r="K28" s="76"/>
      <c r="L28" s="73"/>
      <c r="M28" s="73"/>
      <c r="N28" s="73"/>
    </row>
    <row r="29" spans="1:14" s="180" customFormat="1" x14ac:dyDescent="0.25">
      <c r="A29" s="93"/>
      <c r="B29" s="211"/>
      <c r="C29" s="125"/>
      <c r="D29" s="110"/>
      <c r="E29" s="2"/>
      <c r="F29" s="155"/>
      <c r="G29" s="155"/>
      <c r="H29" s="2"/>
      <c r="I29" s="76"/>
      <c r="J29" s="76"/>
      <c r="K29" s="76"/>
      <c r="L29" s="73"/>
      <c r="M29" s="73"/>
      <c r="N29" s="73"/>
    </row>
    <row r="30" spans="1:14" s="180" customFormat="1" ht="15" customHeight="1" x14ac:dyDescent="0.25">
      <c r="A30" s="98"/>
      <c r="B30" s="98" t="s">
        <v>2851</v>
      </c>
      <c r="C30" s="98" t="s">
        <v>316</v>
      </c>
      <c r="D30" s="98" t="s">
        <v>2203</v>
      </c>
      <c r="E30" s="98"/>
      <c r="F30" s="98" t="s">
        <v>2827</v>
      </c>
      <c r="G30" s="98" t="s">
        <v>2828</v>
      </c>
      <c r="H30" s="2"/>
      <c r="I30" s="76"/>
      <c r="J30" s="76"/>
      <c r="K30" s="76"/>
      <c r="L30" s="73"/>
      <c r="M30" s="73"/>
      <c r="N30" s="73"/>
    </row>
    <row r="31" spans="1:14" s="180" customFormat="1" x14ac:dyDescent="0.25">
      <c r="A31" s="89" t="s">
        <v>2852</v>
      </c>
      <c r="B31" s="114" t="s">
        <v>2853</v>
      </c>
      <c r="C31" s="209" t="s">
        <v>280</v>
      </c>
      <c r="D31" s="210" t="s">
        <v>280</v>
      </c>
      <c r="E31" s="2"/>
      <c r="F31" s="111" t="str">
        <f>IF(OR('B2. HTT Public Sector Assets'!$C$37=0,C31="[For completion]"),"",C31/'B2. HTT Public Sector Assets'!$C$37)</f>
        <v/>
      </c>
      <c r="G31" s="111" t="str">
        <f>IF(OR('B2. HTT Public Sector Assets'!$C$10=0,D31="[For completion]"),"",D31/'B2. HTT Public Sector Assets'!$C$10)</f>
        <v/>
      </c>
      <c r="H31" s="2"/>
      <c r="I31" s="76"/>
      <c r="J31" s="76"/>
      <c r="K31" s="76"/>
      <c r="L31" s="73"/>
      <c r="M31" s="73"/>
      <c r="N31" s="73"/>
    </row>
    <row r="32" spans="1:14" s="180" customFormat="1" x14ac:dyDescent="0.25">
      <c r="A32" s="89" t="s">
        <v>2854</v>
      </c>
      <c r="B32" s="114" t="s">
        <v>2855</v>
      </c>
      <c r="C32" s="209" t="s">
        <v>280</v>
      </c>
      <c r="D32" s="210" t="s">
        <v>280</v>
      </c>
      <c r="E32" s="2"/>
      <c r="F32" s="111" t="str">
        <f>IF(OR('B2. HTT Public Sector Assets'!$C$37=0,C32="[For completion]"),"",C32/'B2. HTT Public Sector Assets'!$C$37)</f>
        <v/>
      </c>
      <c r="G32" s="111" t="str">
        <f>IF(OR('B2. HTT Public Sector Assets'!$C$10=0,D32="[For completion]"),"",D32/'B2. HTT Public Sector Assets'!$C$10)</f>
        <v/>
      </c>
      <c r="H32" s="2"/>
      <c r="I32" s="76"/>
      <c r="J32" s="76"/>
      <c r="K32" s="76"/>
      <c r="L32" s="73"/>
      <c r="M32" s="73"/>
      <c r="N32" s="73"/>
    </row>
    <row r="33" spans="1:14" s="180" customFormat="1" x14ac:dyDescent="0.25">
      <c r="A33" s="89" t="s">
        <v>2856</v>
      </c>
      <c r="B33" s="114" t="s">
        <v>2857</v>
      </c>
      <c r="C33" s="209" t="s">
        <v>280</v>
      </c>
      <c r="D33" s="210" t="s">
        <v>280</v>
      </c>
      <c r="E33" s="2"/>
      <c r="F33" s="111" t="str">
        <f>IF(OR('B2. HTT Public Sector Assets'!$C$37=0,C33="[For completion]"),"",C33/'B2. HTT Public Sector Assets'!$C$37)</f>
        <v/>
      </c>
      <c r="G33" s="111" t="str">
        <f>IF(OR('B2. HTT Public Sector Assets'!$C$10=0,D33="[For completion]"),"",D33/'B2. HTT Public Sector Assets'!$C$10)</f>
        <v/>
      </c>
      <c r="H33" s="2"/>
      <c r="I33" s="76"/>
      <c r="J33" s="76"/>
      <c r="K33" s="76"/>
      <c r="L33" s="73"/>
      <c r="M33" s="73"/>
      <c r="N33" s="73"/>
    </row>
    <row r="34" spans="1:14" s="180" customFormat="1" ht="30" x14ac:dyDescent="0.25">
      <c r="A34" s="89" t="s">
        <v>2858</v>
      </c>
      <c r="B34" s="114" t="s">
        <v>2859</v>
      </c>
      <c r="C34" s="209" t="s">
        <v>280</v>
      </c>
      <c r="D34" s="210" t="s">
        <v>280</v>
      </c>
      <c r="E34" s="2"/>
      <c r="F34" s="111" t="str">
        <f>IF(OR('B2. HTT Public Sector Assets'!$C$37=0,C34="[For completion]"),"",C34/'B2. HTT Public Sector Assets'!$C$37)</f>
        <v/>
      </c>
      <c r="G34" s="111" t="str">
        <f>IF(OR('B2. HTT Public Sector Assets'!$C$10=0,D34="[For completion]"),"",D34/'B2. HTT Public Sector Assets'!$C$10)</f>
        <v/>
      </c>
      <c r="H34" s="2"/>
      <c r="I34" s="76"/>
      <c r="J34" s="76"/>
      <c r="K34" s="76"/>
      <c r="L34" s="73"/>
      <c r="M34" s="73"/>
      <c r="N34" s="73"/>
    </row>
    <row r="35" spans="1:14" s="180" customFormat="1" x14ac:dyDescent="0.25">
      <c r="A35" s="89" t="s">
        <v>2860</v>
      </c>
      <c r="B35" s="114" t="s">
        <v>2861</v>
      </c>
      <c r="C35" s="209" t="s">
        <v>280</v>
      </c>
      <c r="D35" s="210" t="s">
        <v>280</v>
      </c>
      <c r="E35" s="2"/>
      <c r="F35" s="111" t="str">
        <f>IF(OR('B2. HTT Public Sector Assets'!$C$37=0,C35="[For completion]"),"",C35/'B2. HTT Public Sector Assets'!$C$37)</f>
        <v/>
      </c>
      <c r="G35" s="111" t="str">
        <f>IF(OR('B2. HTT Public Sector Assets'!$C$10=0,D35="[For completion]"),"",D35/'B2. HTT Public Sector Assets'!$C$10)</f>
        <v/>
      </c>
      <c r="H35" s="2"/>
      <c r="I35" s="76"/>
      <c r="J35" s="76"/>
      <c r="K35" s="76"/>
      <c r="L35" s="73"/>
      <c r="M35" s="73"/>
      <c r="N35" s="73"/>
    </row>
    <row r="36" spans="1:14" s="180" customFormat="1" x14ac:dyDescent="0.25">
      <c r="A36" s="89" t="s">
        <v>2862</v>
      </c>
      <c r="B36" s="114" t="s">
        <v>2863</v>
      </c>
      <c r="C36" s="209" t="s">
        <v>280</v>
      </c>
      <c r="D36" s="210" t="s">
        <v>280</v>
      </c>
      <c r="E36" s="2"/>
      <c r="F36" s="111" t="str">
        <f>IF(OR('B2. HTT Public Sector Assets'!$C$37=0,C36="[For completion]"),"",C36/'B2. HTT Public Sector Assets'!$C$37)</f>
        <v/>
      </c>
      <c r="G36" s="111" t="str">
        <f>IF(OR('B2. HTT Public Sector Assets'!$C$10=0,D36="[For completion]"),"",D36/'B2. HTT Public Sector Assets'!$C$10)</f>
        <v/>
      </c>
      <c r="H36" s="2"/>
      <c r="I36" s="76"/>
      <c r="J36" s="76"/>
      <c r="K36" s="76"/>
      <c r="L36" s="73"/>
      <c r="M36" s="73"/>
      <c r="N36" s="73"/>
    </row>
    <row r="37" spans="1:14" s="180" customFormat="1" x14ac:dyDescent="0.25">
      <c r="A37" s="89" t="s">
        <v>2864</v>
      </c>
      <c r="B37" s="114" t="s">
        <v>2865</v>
      </c>
      <c r="C37" s="209" t="s">
        <v>280</v>
      </c>
      <c r="D37" s="210" t="s">
        <v>280</v>
      </c>
      <c r="E37" s="2"/>
      <c r="F37" s="111" t="str">
        <f>IF(OR('B2. HTT Public Sector Assets'!$C$37=0,C37="[For completion]"),"",C37/'B2. HTT Public Sector Assets'!$C$37)</f>
        <v/>
      </c>
      <c r="G37" s="111" t="str">
        <f>IF(OR('B2. HTT Public Sector Assets'!$C$10=0,D37="[For completion]"),"",D37/'B2. HTT Public Sector Assets'!$C$10)</f>
        <v/>
      </c>
      <c r="H37" s="2"/>
      <c r="I37" s="76"/>
      <c r="J37" s="76"/>
      <c r="K37" s="76"/>
      <c r="L37" s="73"/>
      <c r="M37" s="73"/>
      <c r="N37" s="73"/>
    </row>
    <row r="38" spans="1:14" s="180" customFormat="1" x14ac:dyDescent="0.25">
      <c r="A38" s="89" t="s">
        <v>2866</v>
      </c>
      <c r="B38" s="114" t="s">
        <v>2867</v>
      </c>
      <c r="C38" s="209" t="s">
        <v>280</v>
      </c>
      <c r="D38" s="210" t="s">
        <v>280</v>
      </c>
      <c r="E38" s="2"/>
      <c r="F38" s="111" t="str">
        <f>IF(OR('B2. HTT Public Sector Assets'!$C$37=0,C38="[For completion]"),"",C38/'B2. HTT Public Sector Assets'!$C$37)</f>
        <v/>
      </c>
      <c r="G38" s="111" t="str">
        <f>IF(OR('B2. HTT Public Sector Assets'!$C$10=0,D38="[For completion]"),"",D38/'B2. HTT Public Sector Assets'!$C$10)</f>
        <v/>
      </c>
      <c r="H38" s="2"/>
      <c r="I38" s="76"/>
      <c r="J38" s="76"/>
      <c r="K38" s="76"/>
      <c r="L38" s="73"/>
      <c r="M38" s="73"/>
      <c r="N38" s="73"/>
    </row>
    <row r="39" spans="1:14" s="180" customFormat="1" ht="30" x14ac:dyDescent="0.25">
      <c r="A39" s="89" t="s">
        <v>2868</v>
      </c>
      <c r="B39" s="114" t="s">
        <v>2869</v>
      </c>
      <c r="C39" s="209" t="s">
        <v>280</v>
      </c>
      <c r="D39" s="210" t="s">
        <v>280</v>
      </c>
      <c r="E39" s="2"/>
      <c r="F39" s="111" t="str">
        <f>IF(OR('B2. HTT Public Sector Assets'!$C$37=0,C39="[For completion]"),"",C39/'B2. HTT Public Sector Assets'!$C$37)</f>
        <v/>
      </c>
      <c r="G39" s="111" t="str">
        <f>IF(OR('B2. HTT Public Sector Assets'!$C$10=0,D39="[For completion]"),"",D39/'B2. HTT Public Sector Assets'!$C$10)</f>
        <v/>
      </c>
      <c r="H39" s="2"/>
      <c r="I39" s="76"/>
      <c r="J39" s="76"/>
      <c r="K39" s="76"/>
      <c r="L39" s="73"/>
      <c r="M39" s="73"/>
      <c r="N39" s="73"/>
    </row>
    <row r="40" spans="1:14" s="180" customFormat="1" x14ac:dyDescent="0.25">
      <c r="A40" s="89" t="s">
        <v>2870</v>
      </c>
      <c r="B40" s="114" t="s">
        <v>2871</v>
      </c>
      <c r="C40" s="209" t="s">
        <v>280</v>
      </c>
      <c r="D40" s="210" t="s">
        <v>280</v>
      </c>
      <c r="E40" s="2"/>
      <c r="F40" s="111" t="str">
        <f>IF(OR('B2. HTT Public Sector Assets'!$C$37=0,C40="[For completion]"),"",C40/'B2. HTT Public Sector Assets'!$C$37)</f>
        <v/>
      </c>
      <c r="G40" s="111" t="str">
        <f>IF(OR('B2. HTT Public Sector Assets'!$C$10=0,D40="[For completion]"),"",D40/'B2. HTT Public Sector Assets'!$C$10)</f>
        <v/>
      </c>
      <c r="H40" s="2"/>
      <c r="I40" s="76"/>
      <c r="J40" s="76"/>
      <c r="K40" s="76"/>
      <c r="L40" s="73"/>
      <c r="M40" s="73"/>
      <c r="N40" s="73"/>
    </row>
    <row r="41" spans="1:14" s="180" customFormat="1" x14ac:dyDescent="0.25">
      <c r="A41" s="89" t="s">
        <v>2872</v>
      </c>
      <c r="B41" s="114" t="s">
        <v>2873</v>
      </c>
      <c r="C41" s="209" t="s">
        <v>280</v>
      </c>
      <c r="D41" s="210" t="s">
        <v>280</v>
      </c>
      <c r="E41" s="2"/>
      <c r="F41" s="111" t="str">
        <f>IF(OR('B2. HTT Public Sector Assets'!$C$37=0,C41="[For completion]"),"",C41/'B2. HTT Public Sector Assets'!$C$37)</f>
        <v/>
      </c>
      <c r="G41" s="111" t="str">
        <f>IF(OR('B2. HTT Public Sector Assets'!$C$10=0,D41="[For completion]"),"",D41/'B2. HTT Public Sector Assets'!$C$10)</f>
        <v/>
      </c>
      <c r="H41" s="2"/>
      <c r="I41" s="76"/>
      <c r="J41" s="76"/>
      <c r="K41" s="76"/>
      <c r="L41" s="73"/>
      <c r="M41" s="73"/>
      <c r="N41" s="73"/>
    </row>
    <row r="42" spans="1:14" s="180" customFormat="1" x14ac:dyDescent="0.25">
      <c r="A42" s="89" t="s">
        <v>2874</v>
      </c>
      <c r="B42" s="114" t="s">
        <v>2875</v>
      </c>
      <c r="C42" s="209" t="s">
        <v>280</v>
      </c>
      <c r="D42" s="210" t="s">
        <v>280</v>
      </c>
      <c r="E42" s="2"/>
      <c r="F42" s="111" t="str">
        <f>IF(OR('B2. HTT Public Sector Assets'!$C$37=0,C42="[For completion]"),"",C42/'B2. HTT Public Sector Assets'!$C$37)</f>
        <v/>
      </c>
      <c r="G42" s="111" t="str">
        <f>IF(OR('B2. HTT Public Sector Assets'!$C$10=0,D42="[For completion]"),"",D42/'B2. HTT Public Sector Assets'!$C$10)</f>
        <v/>
      </c>
      <c r="H42" s="2"/>
      <c r="I42" s="76"/>
      <c r="J42" s="76"/>
      <c r="K42" s="76"/>
      <c r="L42" s="73"/>
      <c r="M42" s="73"/>
      <c r="N42" s="73"/>
    </row>
    <row r="43" spans="1:14" s="180" customFormat="1" x14ac:dyDescent="0.25">
      <c r="A43" s="89" t="s">
        <v>2876</v>
      </c>
      <c r="B43" s="230" t="s">
        <v>2877</v>
      </c>
      <c r="C43" s="209" t="s">
        <v>280</v>
      </c>
      <c r="D43" s="210" t="s">
        <v>280</v>
      </c>
      <c r="E43" s="2"/>
      <c r="F43" s="111" t="str">
        <f>IF(OR('B2. HTT Public Sector Assets'!$C$37=0,C43="[For completion]"),"",C43/'B2. HTT Public Sector Assets'!$C$37)</f>
        <v/>
      </c>
      <c r="G43" s="111" t="str">
        <f>IF(OR('B2. HTT Public Sector Assets'!$C$10=0,D43="[For completion]"),"",D43/'B2. HTT Public Sector Assets'!$C$10)</f>
        <v/>
      </c>
      <c r="H43" s="2"/>
      <c r="I43" s="76"/>
      <c r="J43" s="76"/>
      <c r="K43" s="76"/>
      <c r="L43" s="73"/>
      <c r="M43" s="73"/>
      <c r="N43" s="73"/>
    </row>
    <row r="44" spans="1:14" s="180" customFormat="1" x14ac:dyDescent="0.25">
      <c r="A44" s="89" t="s">
        <v>2878</v>
      </c>
      <c r="B44" s="230" t="s">
        <v>2879</v>
      </c>
      <c r="C44" s="209" t="s">
        <v>280</v>
      </c>
      <c r="D44" s="210" t="s">
        <v>280</v>
      </c>
      <c r="E44" s="2"/>
      <c r="F44" s="111" t="str">
        <f>IF(OR('B2. HTT Public Sector Assets'!$C$37=0,C44="[For completion]"),"",C44/'B2. HTT Public Sector Assets'!$C$37)</f>
        <v/>
      </c>
      <c r="G44" s="111" t="str">
        <f>IF(OR('B2. HTT Public Sector Assets'!$C$10=0,D44="[For completion]"),"",D44/'B2. HTT Public Sector Assets'!$C$10)</f>
        <v/>
      </c>
      <c r="H44" s="2"/>
      <c r="I44" s="76"/>
      <c r="J44" s="76"/>
      <c r="K44" s="76"/>
      <c r="L44" s="73"/>
      <c r="M44" s="73"/>
      <c r="N44" s="73"/>
    </row>
    <row r="45" spans="1:14" s="180" customFormat="1" x14ac:dyDescent="0.25">
      <c r="A45" s="89" t="s">
        <v>2880</v>
      </c>
      <c r="B45" s="230" t="s">
        <v>2881</v>
      </c>
      <c r="C45" s="209" t="s">
        <v>280</v>
      </c>
      <c r="D45" s="210" t="s">
        <v>280</v>
      </c>
      <c r="E45" s="2"/>
      <c r="F45" s="111" t="str">
        <f>IF(OR('B2. HTT Public Sector Assets'!$C$37=0,C45="[For completion]"),"",C45/'B2. HTT Public Sector Assets'!$C$37)</f>
        <v/>
      </c>
      <c r="G45" s="111" t="str">
        <f>IF(OR('B2. HTT Public Sector Assets'!$C$10=0,D45="[For completion]"),"",D45/'B2. HTT Public Sector Assets'!$C$10)</f>
        <v/>
      </c>
      <c r="H45" s="2"/>
      <c r="I45" s="76"/>
      <c r="J45" s="76"/>
      <c r="K45" s="76"/>
      <c r="L45" s="73"/>
      <c r="M45" s="73"/>
      <c r="N45" s="73"/>
    </row>
    <row r="46" spans="1:14" s="180" customFormat="1" x14ac:dyDescent="0.25">
      <c r="A46" s="89" t="s">
        <v>2882</v>
      </c>
      <c r="B46" s="230" t="s">
        <v>2883</v>
      </c>
      <c r="C46" s="209" t="s">
        <v>280</v>
      </c>
      <c r="D46" s="209" t="s">
        <v>280</v>
      </c>
      <c r="E46" s="2"/>
      <c r="F46" s="111" t="str">
        <f>IF(OR('B2. HTT Public Sector Assets'!$C$37=0,C46="[For completion]"),"",C46/'B2. HTT Public Sector Assets'!$C$37)</f>
        <v/>
      </c>
      <c r="G46" s="111" t="str">
        <f>IF(OR('B2. HTT Public Sector Assets'!$C$10=0,D46="[For completion]"),"",D46/'B2. HTT Public Sector Assets'!$C$10)</f>
        <v/>
      </c>
      <c r="H46" s="2"/>
      <c r="I46" s="76"/>
      <c r="J46" s="76"/>
      <c r="K46" s="76"/>
      <c r="L46" s="73"/>
      <c r="M46" s="73"/>
      <c r="N46" s="73"/>
    </row>
    <row r="47" spans="1:14" s="180" customFormat="1" x14ac:dyDescent="0.25">
      <c r="A47" s="89" t="s">
        <v>2884</v>
      </c>
      <c r="B47" s="102" t="s">
        <v>2845</v>
      </c>
      <c r="C47" s="114">
        <f>SUM(C31:C46)</f>
        <v>0</v>
      </c>
      <c r="D47" s="172">
        <f>SUM(D31:D46)</f>
        <v>0</v>
      </c>
      <c r="E47" s="2"/>
      <c r="F47" s="111">
        <f>SUM(F31:F40)</f>
        <v>0</v>
      </c>
      <c r="G47" s="111">
        <f>SUM(G31:G46)</f>
        <v>0</v>
      </c>
      <c r="H47" s="2"/>
      <c r="I47" s="76"/>
      <c r="J47" s="76"/>
      <c r="K47" s="76"/>
      <c r="L47" s="73"/>
      <c r="M47" s="73"/>
      <c r="N47" s="73"/>
    </row>
    <row r="48" spans="1:14" s="180" customFormat="1" x14ac:dyDescent="0.25">
      <c r="A48" s="197"/>
      <c r="B48" s="197"/>
      <c r="C48" s="197"/>
      <c r="D48" s="197"/>
      <c r="E48" s="2"/>
      <c r="F48" s="93"/>
      <c r="G48" s="93"/>
      <c r="H48" s="2"/>
      <c r="I48" s="76"/>
      <c r="J48" s="76"/>
      <c r="K48" s="76"/>
      <c r="L48" s="73"/>
      <c r="M48" s="73"/>
      <c r="N48" s="73"/>
    </row>
    <row r="49" spans="1:14" ht="18.75" x14ac:dyDescent="0.25">
      <c r="A49" s="86"/>
      <c r="B49" s="86" t="s">
        <v>2825</v>
      </c>
      <c r="C49" s="87"/>
      <c r="D49" s="87"/>
      <c r="E49" s="87"/>
      <c r="F49" s="87"/>
      <c r="G49" s="88"/>
      <c r="H49" s="2"/>
      <c r="I49" s="93"/>
      <c r="J49" s="81"/>
      <c r="K49" s="81"/>
      <c r="L49" s="81"/>
      <c r="M49" s="81"/>
    </row>
    <row r="50" spans="1:14" ht="15" customHeight="1" x14ac:dyDescent="0.25">
      <c r="A50" s="98"/>
      <c r="B50" s="99" t="s">
        <v>1539</v>
      </c>
      <c r="C50" s="98"/>
      <c r="D50" s="98"/>
      <c r="E50" s="98"/>
      <c r="F50" s="101"/>
      <c r="G50" s="101"/>
      <c r="H50" s="2"/>
      <c r="I50" s="93"/>
      <c r="J50" s="119"/>
      <c r="K50" s="119"/>
      <c r="L50" s="119"/>
      <c r="M50" s="120"/>
      <c r="N50" s="120"/>
    </row>
    <row r="51" spans="1:14" x14ac:dyDescent="0.25">
      <c r="A51" s="89" t="s">
        <v>2885</v>
      </c>
      <c r="B51" s="89" t="s">
        <v>1541</v>
      </c>
      <c r="C51" s="222" t="s">
        <v>280</v>
      </c>
      <c r="D51" s="95"/>
      <c r="E51" s="197"/>
      <c r="F51" s="197"/>
      <c r="G51" s="178"/>
      <c r="H51" s="2"/>
      <c r="I51" s="93"/>
      <c r="L51" s="93"/>
      <c r="M51" s="93"/>
    </row>
    <row r="52" spans="1:14" outlineLevel="1" x14ac:dyDescent="0.25">
      <c r="A52" s="89" t="s">
        <v>2886</v>
      </c>
      <c r="B52" s="154" t="s">
        <v>831</v>
      </c>
      <c r="C52" s="222"/>
      <c r="D52" s="95"/>
      <c r="E52" s="197"/>
      <c r="F52" s="197"/>
      <c r="G52" s="178"/>
      <c r="H52" s="2"/>
      <c r="I52" s="93"/>
      <c r="L52" s="93"/>
      <c r="M52" s="93"/>
    </row>
    <row r="53" spans="1:14" outlineLevel="1" x14ac:dyDescent="0.25">
      <c r="A53" s="89" t="s">
        <v>2887</v>
      </c>
      <c r="B53" s="154" t="s">
        <v>833</v>
      </c>
      <c r="C53" s="222"/>
      <c r="D53" s="95"/>
      <c r="E53" s="197"/>
      <c r="F53" s="197"/>
      <c r="G53" s="178"/>
      <c r="H53" s="2"/>
      <c r="I53" s="93"/>
      <c r="L53" s="93"/>
      <c r="M53" s="93"/>
    </row>
    <row r="54" spans="1:14" outlineLevel="1" x14ac:dyDescent="0.25">
      <c r="A54" s="89" t="s">
        <v>2888</v>
      </c>
      <c r="E54" s="93"/>
      <c r="F54" s="93"/>
      <c r="H54" s="2"/>
      <c r="I54" s="93"/>
      <c r="L54" s="93"/>
      <c r="M54" s="93"/>
    </row>
    <row r="55" spans="1:14" outlineLevel="1" x14ac:dyDescent="0.25">
      <c r="A55" s="89" t="s">
        <v>2889</v>
      </c>
      <c r="E55" s="93"/>
      <c r="F55" s="93"/>
      <c r="H55" s="2"/>
      <c r="I55" s="93"/>
      <c r="L55" s="93"/>
      <c r="M55" s="93"/>
    </row>
    <row r="56" spans="1:14" outlineLevel="1" x14ac:dyDescent="0.25">
      <c r="A56" s="89" t="s">
        <v>2890</v>
      </c>
      <c r="E56" s="93"/>
      <c r="F56" s="93"/>
      <c r="H56" s="2"/>
      <c r="I56" s="93"/>
      <c r="L56" s="93"/>
      <c r="M56" s="93"/>
    </row>
    <row r="57" spans="1:14" outlineLevel="1" x14ac:dyDescent="0.25">
      <c r="A57" s="89" t="s">
        <v>2891</v>
      </c>
      <c r="E57" s="93"/>
      <c r="F57" s="93"/>
      <c r="H57" s="2"/>
      <c r="I57" s="93"/>
      <c r="L57" s="93"/>
      <c r="M57" s="93"/>
    </row>
    <row r="58" spans="1:14" outlineLevel="1" x14ac:dyDescent="0.25">
      <c r="A58" s="89" t="s">
        <v>2892</v>
      </c>
      <c r="E58" s="93"/>
      <c r="F58" s="93"/>
      <c r="H58" s="2"/>
      <c r="I58" s="93"/>
      <c r="L58" s="93"/>
      <c r="M58" s="93"/>
    </row>
    <row r="59" spans="1:14" x14ac:dyDescent="0.25">
      <c r="A59" s="98"/>
      <c r="B59" s="98" t="s">
        <v>1549</v>
      </c>
      <c r="C59" s="98" t="s">
        <v>1036</v>
      </c>
      <c r="D59" s="98" t="s">
        <v>1550</v>
      </c>
      <c r="E59" s="98"/>
      <c r="F59" s="98" t="s">
        <v>1551</v>
      </c>
      <c r="G59" s="98" t="s">
        <v>1552</v>
      </c>
      <c r="H59" s="2"/>
      <c r="I59" s="170"/>
      <c r="J59" s="119"/>
      <c r="K59" s="119"/>
      <c r="L59" s="81"/>
      <c r="M59" s="119"/>
      <c r="N59" s="119"/>
    </row>
    <row r="60" spans="1:14" x14ac:dyDescent="0.25">
      <c r="A60" s="89" t="s">
        <v>2893</v>
      </c>
      <c r="B60" s="89" t="s">
        <v>1554</v>
      </c>
      <c r="C60" s="176" t="s">
        <v>280</v>
      </c>
      <c r="D60" s="237"/>
      <c r="E60" s="237"/>
      <c r="F60" s="239"/>
      <c r="G60" s="239"/>
      <c r="H60" s="2"/>
      <c r="I60" s="93"/>
      <c r="L60" s="119"/>
      <c r="M60" s="120"/>
      <c r="N60" s="120"/>
    </row>
    <row r="61" spans="1:14" x14ac:dyDescent="0.25">
      <c r="A61" s="119"/>
      <c r="B61" s="170"/>
      <c r="C61" s="119"/>
      <c r="D61" s="119"/>
      <c r="E61" s="119"/>
      <c r="F61" s="120"/>
      <c r="G61" s="120"/>
      <c r="H61" s="2"/>
      <c r="I61" s="170"/>
      <c r="J61" s="119"/>
      <c r="K61" s="119"/>
      <c r="L61" s="119"/>
      <c r="M61" s="120"/>
      <c r="N61" s="120"/>
    </row>
    <row r="62" spans="1:14" x14ac:dyDescent="0.25">
      <c r="B62" s="89" t="s">
        <v>1041</v>
      </c>
      <c r="C62" s="119"/>
      <c r="D62" s="119"/>
      <c r="E62" s="119"/>
      <c r="F62" s="120"/>
      <c r="G62" s="120"/>
      <c r="H62" s="2"/>
      <c r="I62" s="93"/>
      <c r="J62" s="119"/>
      <c r="K62" s="119"/>
      <c r="L62" s="119"/>
      <c r="M62" s="120"/>
      <c r="N62" s="120"/>
    </row>
    <row r="63" spans="1:14" x14ac:dyDescent="0.25">
      <c r="A63" s="89" t="s">
        <v>2894</v>
      </c>
      <c r="B63" s="197" t="s">
        <v>939</v>
      </c>
      <c r="C63" s="176" t="s">
        <v>280</v>
      </c>
      <c r="D63" s="222" t="s">
        <v>280</v>
      </c>
      <c r="E63" s="93"/>
      <c r="F63" s="111" t="str">
        <f>IF($C$78=0,"",IF(C63="[for completion]","",C63/$C$78))</f>
        <v/>
      </c>
      <c r="G63" s="111" t="str">
        <f>IF($D$78=0,"",IF(D63="[for completion]","",D63/$D$78))</f>
        <v/>
      </c>
      <c r="H63" s="2"/>
      <c r="I63" s="93"/>
      <c r="L63" s="93"/>
      <c r="M63" s="112"/>
      <c r="N63" s="112"/>
    </row>
    <row r="64" spans="1:14" x14ac:dyDescent="0.25">
      <c r="A64" s="89" t="s">
        <v>2895</v>
      </c>
      <c r="B64" s="197" t="s">
        <v>939</v>
      </c>
      <c r="C64" s="176" t="s">
        <v>280</v>
      </c>
      <c r="D64" s="222" t="s">
        <v>280</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2896</v>
      </c>
      <c r="B65" s="197" t="s">
        <v>939</v>
      </c>
      <c r="C65" s="176" t="s">
        <v>280</v>
      </c>
      <c r="D65" s="222" t="s">
        <v>280</v>
      </c>
      <c r="F65" s="111" t="str">
        <f t="shared" si="0"/>
        <v/>
      </c>
      <c r="G65" s="111" t="str">
        <f t="shared" si="1"/>
        <v/>
      </c>
      <c r="H65" s="2"/>
      <c r="I65" s="93"/>
      <c r="M65" s="112"/>
      <c r="N65" s="112"/>
    </row>
    <row r="66" spans="1:14" x14ac:dyDescent="0.25">
      <c r="A66" s="89" t="s">
        <v>2897</v>
      </c>
      <c r="B66" s="197" t="s">
        <v>939</v>
      </c>
      <c r="C66" s="176" t="s">
        <v>280</v>
      </c>
      <c r="D66" s="222" t="s">
        <v>280</v>
      </c>
      <c r="E66" s="108"/>
      <c r="F66" s="111" t="str">
        <f t="shared" si="0"/>
        <v/>
      </c>
      <c r="G66" s="111" t="str">
        <f t="shared" si="1"/>
        <v/>
      </c>
      <c r="H66" s="2"/>
      <c r="I66" s="93"/>
      <c r="L66" s="108"/>
      <c r="M66" s="112"/>
      <c r="N66" s="112"/>
    </row>
    <row r="67" spans="1:14" x14ac:dyDescent="0.25">
      <c r="A67" s="89" t="s">
        <v>2898</v>
      </c>
      <c r="B67" s="197" t="s">
        <v>939</v>
      </c>
      <c r="C67" s="176" t="s">
        <v>280</v>
      </c>
      <c r="D67" s="222" t="s">
        <v>280</v>
      </c>
      <c r="E67" s="108"/>
      <c r="F67" s="111" t="str">
        <f t="shared" si="0"/>
        <v/>
      </c>
      <c r="G67" s="111" t="str">
        <f t="shared" si="1"/>
        <v/>
      </c>
      <c r="H67" s="2"/>
      <c r="I67" s="93"/>
      <c r="L67" s="108"/>
      <c r="M67" s="112"/>
      <c r="N67" s="112"/>
    </row>
    <row r="68" spans="1:14" x14ac:dyDescent="0.25">
      <c r="A68" s="89" t="s">
        <v>2899</v>
      </c>
      <c r="B68" s="197" t="s">
        <v>939</v>
      </c>
      <c r="C68" s="176" t="s">
        <v>280</v>
      </c>
      <c r="D68" s="222" t="s">
        <v>280</v>
      </c>
      <c r="E68" s="108"/>
      <c r="F68" s="111" t="str">
        <f t="shared" si="0"/>
        <v/>
      </c>
      <c r="G68" s="111" t="str">
        <f t="shared" si="1"/>
        <v/>
      </c>
      <c r="H68" s="2"/>
      <c r="I68" s="93"/>
      <c r="L68" s="108"/>
      <c r="M68" s="112"/>
      <c r="N68" s="112"/>
    </row>
    <row r="69" spans="1:14" x14ac:dyDescent="0.25">
      <c r="A69" s="89" t="s">
        <v>2900</v>
      </c>
      <c r="B69" s="197" t="s">
        <v>939</v>
      </c>
      <c r="C69" s="176" t="s">
        <v>280</v>
      </c>
      <c r="D69" s="222" t="s">
        <v>280</v>
      </c>
      <c r="E69" s="108"/>
      <c r="F69" s="111" t="str">
        <f t="shared" si="0"/>
        <v/>
      </c>
      <c r="G69" s="111" t="str">
        <f t="shared" si="1"/>
        <v/>
      </c>
      <c r="H69" s="2"/>
      <c r="I69" s="93"/>
      <c r="L69" s="108"/>
      <c r="M69" s="112"/>
      <c r="N69" s="112"/>
    </row>
    <row r="70" spans="1:14" x14ac:dyDescent="0.25">
      <c r="A70" s="89" t="s">
        <v>2901</v>
      </c>
      <c r="B70" s="197" t="s">
        <v>939</v>
      </c>
      <c r="C70" s="176" t="s">
        <v>280</v>
      </c>
      <c r="D70" s="222" t="s">
        <v>280</v>
      </c>
      <c r="E70" s="108"/>
      <c r="F70" s="111" t="str">
        <f t="shared" si="0"/>
        <v/>
      </c>
      <c r="G70" s="111" t="str">
        <f t="shared" si="1"/>
        <v/>
      </c>
      <c r="H70" s="2"/>
      <c r="I70" s="93"/>
      <c r="L70" s="108"/>
      <c r="M70" s="112"/>
      <c r="N70" s="112"/>
    </row>
    <row r="71" spans="1:14" x14ac:dyDescent="0.25">
      <c r="A71" s="89" t="s">
        <v>2902</v>
      </c>
      <c r="B71" s="197" t="s">
        <v>939</v>
      </c>
      <c r="C71" s="176" t="s">
        <v>280</v>
      </c>
      <c r="D71" s="222" t="s">
        <v>280</v>
      </c>
      <c r="E71" s="108"/>
      <c r="F71" s="111" t="str">
        <f t="shared" si="0"/>
        <v/>
      </c>
      <c r="G71" s="111" t="str">
        <f t="shared" si="1"/>
        <v/>
      </c>
      <c r="H71" s="2"/>
      <c r="I71" s="93"/>
      <c r="L71" s="108"/>
      <c r="M71" s="112"/>
      <c r="N71" s="112"/>
    </row>
    <row r="72" spans="1:14" x14ac:dyDescent="0.25">
      <c r="A72" s="89" t="s">
        <v>2903</v>
      </c>
      <c r="B72" s="197" t="s">
        <v>939</v>
      </c>
      <c r="C72" s="176" t="s">
        <v>280</v>
      </c>
      <c r="D72" s="222" t="s">
        <v>280</v>
      </c>
      <c r="E72" s="108"/>
      <c r="F72" s="111" t="str">
        <f t="shared" si="0"/>
        <v/>
      </c>
      <c r="G72" s="111" t="str">
        <f t="shared" si="1"/>
        <v/>
      </c>
      <c r="H72" s="2"/>
      <c r="I72" s="93"/>
      <c r="L72" s="108"/>
      <c r="M72" s="112"/>
      <c r="N72" s="112"/>
    </row>
    <row r="73" spans="1:14" x14ac:dyDescent="0.25">
      <c r="A73" s="89" t="s">
        <v>2904</v>
      </c>
      <c r="B73" s="197" t="s">
        <v>939</v>
      </c>
      <c r="C73" s="176" t="s">
        <v>280</v>
      </c>
      <c r="D73" s="222" t="s">
        <v>280</v>
      </c>
      <c r="E73" s="108"/>
      <c r="F73" s="111" t="str">
        <f t="shared" si="0"/>
        <v/>
      </c>
      <c r="G73" s="111" t="str">
        <f t="shared" si="1"/>
        <v/>
      </c>
      <c r="H73" s="2"/>
      <c r="I73" s="93"/>
      <c r="L73" s="108"/>
      <c r="M73" s="112"/>
      <c r="N73" s="112"/>
    </row>
    <row r="74" spans="1:14" x14ac:dyDescent="0.25">
      <c r="A74" s="89" t="s">
        <v>2905</v>
      </c>
      <c r="B74" s="197" t="s">
        <v>939</v>
      </c>
      <c r="C74" s="176" t="s">
        <v>280</v>
      </c>
      <c r="D74" s="222" t="s">
        <v>280</v>
      </c>
      <c r="E74" s="108"/>
      <c r="F74" s="111" t="str">
        <f t="shared" si="0"/>
        <v/>
      </c>
      <c r="G74" s="111" t="str">
        <f t="shared" si="1"/>
        <v/>
      </c>
      <c r="H74" s="2"/>
      <c r="I74" s="93"/>
      <c r="L74" s="108"/>
      <c r="M74" s="112"/>
      <c r="N74" s="112"/>
    </row>
    <row r="75" spans="1:14" x14ac:dyDescent="0.25">
      <c r="A75" s="89" t="s">
        <v>2906</v>
      </c>
      <c r="B75" s="197" t="s">
        <v>939</v>
      </c>
      <c r="C75" s="176" t="s">
        <v>280</v>
      </c>
      <c r="D75" s="222" t="s">
        <v>280</v>
      </c>
      <c r="E75" s="108"/>
      <c r="F75" s="111" t="str">
        <f t="shared" si="0"/>
        <v/>
      </c>
      <c r="G75" s="111" t="str">
        <f t="shared" si="1"/>
        <v/>
      </c>
      <c r="H75" s="2"/>
      <c r="I75" s="93"/>
      <c r="L75" s="108"/>
      <c r="M75" s="112"/>
      <c r="N75" s="112"/>
    </row>
    <row r="76" spans="1:14" x14ac:dyDescent="0.25">
      <c r="A76" s="89" t="s">
        <v>2907</v>
      </c>
      <c r="B76" s="197" t="s">
        <v>939</v>
      </c>
      <c r="C76" s="176" t="s">
        <v>280</v>
      </c>
      <c r="D76" s="222" t="s">
        <v>280</v>
      </c>
      <c r="E76" s="108"/>
      <c r="F76" s="111" t="str">
        <f t="shared" si="0"/>
        <v/>
      </c>
      <c r="G76" s="111" t="str">
        <f t="shared" si="1"/>
        <v/>
      </c>
      <c r="H76" s="2"/>
      <c r="I76" s="93"/>
      <c r="L76" s="108"/>
      <c r="M76" s="112"/>
      <c r="N76" s="112"/>
    </row>
    <row r="77" spans="1:14" x14ac:dyDescent="0.25">
      <c r="A77" s="89" t="s">
        <v>2908</v>
      </c>
      <c r="B77" s="197" t="s">
        <v>939</v>
      </c>
      <c r="C77" s="176" t="s">
        <v>280</v>
      </c>
      <c r="D77" s="222" t="s">
        <v>280</v>
      </c>
      <c r="E77" s="108"/>
      <c r="F77" s="111" t="str">
        <f t="shared" si="0"/>
        <v/>
      </c>
      <c r="G77" s="111" t="str">
        <f t="shared" si="1"/>
        <v/>
      </c>
      <c r="H77" s="2"/>
      <c r="I77" s="93"/>
      <c r="L77" s="108"/>
      <c r="M77" s="112"/>
      <c r="N77" s="112"/>
    </row>
    <row r="78" spans="1:14" x14ac:dyDescent="0.25">
      <c r="A78" s="89" t="s">
        <v>2909</v>
      </c>
      <c r="B78" s="113" t="s">
        <v>357</v>
      </c>
      <c r="C78" s="114">
        <f>SUM(C63:C77)</f>
        <v>0</v>
      </c>
      <c r="D78" s="172">
        <f>SUM(D63:D77)</f>
        <v>0</v>
      </c>
      <c r="E78" s="108"/>
      <c r="F78" s="115">
        <f>SUM(F63:F77)</f>
        <v>0</v>
      </c>
      <c r="G78" s="115">
        <f>SUM(G63:G77)</f>
        <v>0</v>
      </c>
      <c r="H78" s="2"/>
      <c r="I78" s="181"/>
      <c r="J78" s="93"/>
      <c r="K78" s="93"/>
      <c r="L78" s="108"/>
      <c r="M78" s="117"/>
      <c r="N78" s="117"/>
    </row>
    <row r="79" spans="1:14" x14ac:dyDescent="0.25">
      <c r="A79" s="98"/>
      <c r="B79" s="99" t="s">
        <v>1571</v>
      </c>
      <c r="C79" s="98" t="s">
        <v>316</v>
      </c>
      <c r="D79" s="98"/>
      <c r="E79" s="100"/>
      <c r="F79" s="98" t="s">
        <v>1551</v>
      </c>
      <c r="G79" s="98"/>
      <c r="H79" s="2"/>
      <c r="I79" s="170"/>
      <c r="J79" s="119"/>
      <c r="K79" s="119"/>
      <c r="L79" s="81"/>
      <c r="M79" s="119"/>
      <c r="N79" s="119"/>
    </row>
    <row r="80" spans="1:14" x14ac:dyDescent="0.25">
      <c r="A80" s="89" t="s">
        <v>2910</v>
      </c>
      <c r="B80" s="102" t="s">
        <v>1573</v>
      </c>
      <c r="C80" s="176" t="s">
        <v>280</v>
      </c>
      <c r="E80" s="182"/>
      <c r="F80" s="111" t="str">
        <f>IF($C$83=0,"",IF(C80="[for completion]","",C80/$C$83))</f>
        <v/>
      </c>
      <c r="G80" s="110"/>
      <c r="H80" s="2"/>
      <c r="I80" s="93"/>
      <c r="L80" s="182"/>
      <c r="M80" s="112"/>
      <c r="N80" s="110"/>
    </row>
    <row r="81" spans="1:14" x14ac:dyDescent="0.25">
      <c r="A81" s="89" t="s">
        <v>2911</v>
      </c>
      <c r="B81" s="102" t="s">
        <v>1575</v>
      </c>
      <c r="C81" s="176" t="s">
        <v>280</v>
      </c>
      <c r="E81" s="182"/>
      <c r="F81" s="111" t="str">
        <f>IF($C$83=0,"",IF(C81="[for completion]","",C81/$C$83))</f>
        <v/>
      </c>
      <c r="G81" s="110"/>
      <c r="H81" s="2"/>
      <c r="I81" s="93"/>
      <c r="L81" s="182"/>
      <c r="M81" s="112"/>
      <c r="N81" s="110"/>
    </row>
    <row r="82" spans="1:14" x14ac:dyDescent="0.25">
      <c r="A82" s="89" t="s">
        <v>2912</v>
      </c>
      <c r="B82" s="102" t="s">
        <v>355</v>
      </c>
      <c r="C82" s="176" t="s">
        <v>280</v>
      </c>
      <c r="E82" s="108"/>
      <c r="F82" s="111" t="str">
        <f>IF($C$83=0,"",IF(C82="[for completion]","",C82/$C$83))</f>
        <v/>
      </c>
      <c r="G82" s="110"/>
      <c r="H82" s="2"/>
      <c r="I82" s="93"/>
      <c r="L82" s="108"/>
      <c r="M82" s="112"/>
      <c r="N82" s="110"/>
    </row>
    <row r="83" spans="1:14" x14ac:dyDescent="0.25">
      <c r="A83" s="89" t="s">
        <v>2913</v>
      </c>
      <c r="B83" s="113" t="s">
        <v>357</v>
      </c>
      <c r="C83" s="114">
        <f>SUM(C80:C82)</f>
        <v>0</v>
      </c>
      <c r="D83" s="93"/>
      <c r="E83" s="108"/>
      <c r="F83" s="115">
        <f>SUM(F80:F82)</f>
        <v>0</v>
      </c>
      <c r="G83" s="110"/>
      <c r="H83" s="2"/>
      <c r="I83" s="93"/>
      <c r="L83" s="108"/>
      <c r="M83" s="112"/>
      <c r="N83" s="110"/>
    </row>
    <row r="84" spans="1:14" outlineLevel="1" x14ac:dyDescent="0.25">
      <c r="A84" s="89" t="s">
        <v>2914</v>
      </c>
      <c r="B84" s="181"/>
      <c r="C84" s="93"/>
      <c r="D84" s="93"/>
      <c r="E84" s="108"/>
      <c r="F84" s="117"/>
      <c r="G84" s="110"/>
      <c r="H84" s="2"/>
      <c r="I84" s="93"/>
      <c r="L84" s="108"/>
      <c r="M84" s="112"/>
      <c r="N84" s="110"/>
    </row>
    <row r="85" spans="1:14" outlineLevel="1" x14ac:dyDescent="0.25">
      <c r="A85" s="89" t="s">
        <v>2915</v>
      </c>
      <c r="B85" s="181"/>
      <c r="C85" s="93"/>
      <c r="D85" s="93"/>
      <c r="E85" s="108"/>
      <c r="F85" s="117"/>
      <c r="G85" s="110"/>
      <c r="H85" s="2"/>
      <c r="I85" s="93"/>
      <c r="L85" s="108"/>
      <c r="M85" s="112"/>
      <c r="N85" s="110"/>
    </row>
    <row r="86" spans="1:14" outlineLevel="1" x14ac:dyDescent="0.25">
      <c r="A86" s="89" t="s">
        <v>2916</v>
      </c>
      <c r="B86" s="93"/>
      <c r="E86" s="108"/>
      <c r="F86" s="112"/>
      <c r="G86" s="110"/>
      <c r="H86" s="2"/>
      <c r="I86" s="93"/>
      <c r="L86" s="108"/>
      <c r="M86" s="112"/>
      <c r="N86" s="110"/>
    </row>
    <row r="87" spans="1:14" outlineLevel="1" x14ac:dyDescent="0.25">
      <c r="A87" s="89" t="s">
        <v>2917</v>
      </c>
      <c r="B87" s="93"/>
      <c r="E87" s="108"/>
      <c r="F87" s="112"/>
      <c r="G87" s="110"/>
      <c r="H87" s="2"/>
      <c r="I87" s="93"/>
      <c r="L87" s="108"/>
      <c r="M87" s="112"/>
      <c r="N87" s="110"/>
    </row>
    <row r="88" spans="1:14" outlineLevel="1" x14ac:dyDescent="0.25">
      <c r="A88" s="89" t="s">
        <v>2918</v>
      </c>
      <c r="B88" s="93"/>
      <c r="E88" s="108"/>
      <c r="F88" s="112"/>
      <c r="G88" s="110"/>
      <c r="H88" s="2"/>
      <c r="I88" s="93"/>
      <c r="L88" s="108"/>
      <c r="M88" s="112"/>
      <c r="N88" s="110"/>
    </row>
    <row r="89" spans="1:14" ht="15" customHeight="1" x14ac:dyDescent="0.25">
      <c r="A89" s="98"/>
      <c r="B89" s="99" t="s">
        <v>849</v>
      </c>
      <c r="C89" s="98" t="s">
        <v>1551</v>
      </c>
      <c r="D89" s="98"/>
      <c r="E89" s="100"/>
      <c r="F89" s="101"/>
      <c r="G89" s="101"/>
      <c r="H89" s="2"/>
      <c r="I89" s="170"/>
      <c r="J89" s="119"/>
      <c r="K89" s="119"/>
      <c r="L89" s="81"/>
      <c r="M89" s="120"/>
      <c r="N89" s="120"/>
    </row>
    <row r="90" spans="1:14" x14ac:dyDescent="0.25">
      <c r="A90" s="89" t="s">
        <v>2919</v>
      </c>
      <c r="B90" s="161" t="s">
        <v>851</v>
      </c>
      <c r="C90" s="183">
        <f>SUM(C91:C117)</f>
        <v>0</v>
      </c>
      <c r="G90" s="76"/>
      <c r="H90" s="2"/>
      <c r="I90" s="81"/>
      <c r="N90" s="76"/>
    </row>
    <row r="91" spans="1:14" x14ac:dyDescent="0.25">
      <c r="A91" s="89" t="s">
        <v>2920</v>
      </c>
      <c r="B91" s="89" t="s">
        <v>853</v>
      </c>
      <c r="C91" s="164" t="s">
        <v>280</v>
      </c>
      <c r="G91" s="76"/>
      <c r="H91" s="2"/>
      <c r="N91" s="76"/>
    </row>
    <row r="92" spans="1:14" x14ac:dyDescent="0.25">
      <c r="A92" s="89" t="s">
        <v>2921</v>
      </c>
      <c r="B92" s="89" t="s">
        <v>855</v>
      </c>
      <c r="C92" s="164" t="s">
        <v>280</v>
      </c>
      <c r="G92" s="76"/>
      <c r="H92" s="2"/>
      <c r="N92" s="76"/>
    </row>
    <row r="93" spans="1:14" x14ac:dyDescent="0.25">
      <c r="A93" s="89" t="s">
        <v>2922</v>
      </c>
      <c r="B93" s="89" t="s">
        <v>857</v>
      </c>
      <c r="C93" s="164" t="s">
        <v>280</v>
      </c>
      <c r="G93" s="76"/>
      <c r="H93" s="2"/>
      <c r="N93" s="76"/>
    </row>
    <row r="94" spans="1:14" x14ac:dyDescent="0.25">
      <c r="A94" s="89" t="s">
        <v>2923</v>
      </c>
      <c r="B94" s="89" t="s">
        <v>859</v>
      </c>
      <c r="C94" s="164" t="s">
        <v>280</v>
      </c>
      <c r="G94" s="76"/>
      <c r="H94" s="2"/>
      <c r="N94" s="76"/>
    </row>
    <row r="95" spans="1:14" x14ac:dyDescent="0.25">
      <c r="A95" s="89" t="s">
        <v>2924</v>
      </c>
      <c r="B95" s="89" t="s">
        <v>861</v>
      </c>
      <c r="C95" s="164" t="s">
        <v>280</v>
      </c>
      <c r="G95" s="76"/>
      <c r="H95" s="2"/>
      <c r="N95" s="76"/>
    </row>
    <row r="96" spans="1:14" x14ac:dyDescent="0.25">
      <c r="A96" s="89" t="s">
        <v>2925</v>
      </c>
      <c r="B96" s="89" t="s">
        <v>863</v>
      </c>
      <c r="C96" s="164" t="s">
        <v>280</v>
      </c>
      <c r="G96" s="76"/>
      <c r="H96" s="2"/>
      <c r="N96" s="76"/>
    </row>
    <row r="97" spans="1:14" x14ac:dyDescent="0.25">
      <c r="A97" s="89" t="s">
        <v>2926</v>
      </c>
      <c r="B97" s="89" t="s">
        <v>865</v>
      </c>
      <c r="C97" s="164" t="s">
        <v>280</v>
      </c>
      <c r="G97" s="76"/>
      <c r="H97" s="2"/>
      <c r="N97" s="76"/>
    </row>
    <row r="98" spans="1:14" x14ac:dyDescent="0.25">
      <c r="A98" s="89" t="s">
        <v>2927</v>
      </c>
      <c r="B98" s="89" t="s">
        <v>867</v>
      </c>
      <c r="C98" s="164" t="s">
        <v>280</v>
      </c>
      <c r="G98" s="76"/>
      <c r="H98" s="2"/>
      <c r="N98" s="76"/>
    </row>
    <row r="99" spans="1:14" x14ac:dyDescent="0.25">
      <c r="A99" s="89" t="s">
        <v>2928</v>
      </c>
      <c r="B99" s="89" t="s">
        <v>869</v>
      </c>
      <c r="C99" s="164" t="s">
        <v>280</v>
      </c>
      <c r="G99" s="76"/>
      <c r="H99" s="2"/>
      <c r="N99" s="76"/>
    </row>
    <row r="100" spans="1:14" x14ac:dyDescent="0.25">
      <c r="A100" s="89" t="s">
        <v>2929</v>
      </c>
      <c r="B100" s="89" t="s">
        <v>871</v>
      </c>
      <c r="C100" s="164" t="s">
        <v>280</v>
      </c>
      <c r="G100" s="76"/>
      <c r="H100" s="2"/>
      <c r="N100" s="76"/>
    </row>
    <row r="101" spans="1:14" x14ac:dyDescent="0.25">
      <c r="A101" s="89" t="s">
        <v>2930</v>
      </c>
      <c r="B101" s="89" t="s">
        <v>873</v>
      </c>
      <c r="C101" s="164" t="s">
        <v>280</v>
      </c>
      <c r="G101" s="76"/>
      <c r="H101" s="2"/>
      <c r="N101" s="76"/>
    </row>
    <row r="102" spans="1:14" x14ac:dyDescent="0.25">
      <c r="A102" s="89" t="s">
        <v>2931</v>
      </c>
      <c r="B102" s="89" t="s">
        <v>875</v>
      </c>
      <c r="C102" s="164" t="s">
        <v>280</v>
      </c>
      <c r="G102" s="76"/>
      <c r="H102" s="2"/>
      <c r="N102" s="76"/>
    </row>
    <row r="103" spans="1:14" x14ac:dyDescent="0.25">
      <c r="A103" s="89" t="s">
        <v>2932</v>
      </c>
      <c r="B103" s="89" t="s">
        <v>877</v>
      </c>
      <c r="C103" s="164" t="s">
        <v>280</v>
      </c>
      <c r="G103" s="76"/>
      <c r="H103" s="2"/>
      <c r="N103" s="76"/>
    </row>
    <row r="104" spans="1:14" x14ac:dyDescent="0.25">
      <c r="A104" s="89" t="s">
        <v>2933</v>
      </c>
      <c r="B104" s="89" t="s">
        <v>879</v>
      </c>
      <c r="C104" s="164" t="s">
        <v>280</v>
      </c>
      <c r="G104" s="76"/>
      <c r="H104" s="2"/>
      <c r="N104" s="76"/>
    </row>
    <row r="105" spans="1:14" x14ac:dyDescent="0.25">
      <c r="A105" s="89" t="s">
        <v>2934</v>
      </c>
      <c r="B105" s="89" t="s">
        <v>881</v>
      </c>
      <c r="C105" s="164" t="s">
        <v>280</v>
      </c>
      <c r="G105" s="76"/>
      <c r="H105" s="2"/>
      <c r="N105" s="76"/>
    </row>
    <row r="106" spans="1:14" x14ac:dyDescent="0.25">
      <c r="A106" s="89" t="s">
        <v>2935</v>
      </c>
      <c r="B106" s="89" t="s">
        <v>883</v>
      </c>
      <c r="C106" s="164" t="s">
        <v>280</v>
      </c>
      <c r="G106" s="76"/>
      <c r="H106" s="2"/>
      <c r="N106" s="76"/>
    </row>
    <row r="107" spans="1:14" x14ac:dyDescent="0.25">
      <c r="A107" s="89" t="s">
        <v>2936</v>
      </c>
      <c r="B107" s="89" t="s">
        <v>885</v>
      </c>
      <c r="C107" s="164" t="s">
        <v>280</v>
      </c>
      <c r="G107" s="76"/>
      <c r="H107" s="2"/>
      <c r="N107" s="76"/>
    </row>
    <row r="108" spans="1:14" x14ac:dyDescent="0.25">
      <c r="A108" s="89" t="s">
        <v>2937</v>
      </c>
      <c r="B108" s="89" t="s">
        <v>887</v>
      </c>
      <c r="C108" s="164" t="s">
        <v>280</v>
      </c>
      <c r="G108" s="76"/>
      <c r="H108" s="2"/>
      <c r="N108" s="76"/>
    </row>
    <row r="109" spans="1:14" x14ac:dyDescent="0.25">
      <c r="A109" s="89" t="s">
        <v>2938</v>
      </c>
      <c r="B109" s="89" t="s">
        <v>889</v>
      </c>
      <c r="C109" s="164" t="s">
        <v>280</v>
      </c>
      <c r="G109" s="76"/>
      <c r="H109" s="2"/>
      <c r="N109" s="76"/>
    </row>
    <row r="110" spans="1:14" x14ac:dyDescent="0.25">
      <c r="A110" s="89" t="s">
        <v>2939</v>
      </c>
      <c r="B110" s="89" t="s">
        <v>891</v>
      </c>
      <c r="C110" s="164" t="s">
        <v>280</v>
      </c>
      <c r="G110" s="76"/>
      <c r="H110" s="2"/>
      <c r="N110" s="76"/>
    </row>
    <row r="111" spans="1:14" x14ac:dyDescent="0.25">
      <c r="A111" s="89" t="s">
        <v>2940</v>
      </c>
      <c r="B111" s="89" t="s">
        <v>893</v>
      </c>
      <c r="C111" s="164" t="s">
        <v>280</v>
      </c>
      <c r="G111" s="76"/>
      <c r="H111" s="2"/>
      <c r="N111" s="76"/>
    </row>
    <row r="112" spans="1:14" x14ac:dyDescent="0.25">
      <c r="A112" s="89" t="s">
        <v>2941</v>
      </c>
      <c r="B112" s="89" t="s">
        <v>895</v>
      </c>
      <c r="C112" s="164" t="s">
        <v>280</v>
      </c>
      <c r="G112" s="76"/>
      <c r="H112" s="2"/>
      <c r="N112" s="76"/>
    </row>
    <row r="113" spans="1:14" x14ac:dyDescent="0.25">
      <c r="A113" s="89" t="s">
        <v>2942</v>
      </c>
      <c r="B113" s="89" t="s">
        <v>897</v>
      </c>
      <c r="C113" s="164" t="s">
        <v>280</v>
      </c>
      <c r="G113" s="76"/>
      <c r="H113" s="2"/>
      <c r="N113" s="76"/>
    </row>
    <row r="114" spans="1:14" x14ac:dyDescent="0.25">
      <c r="A114" s="89" t="s">
        <v>2943</v>
      </c>
      <c r="B114" s="89" t="s">
        <v>899</v>
      </c>
      <c r="C114" s="164" t="s">
        <v>280</v>
      </c>
      <c r="G114" s="76"/>
      <c r="H114" s="2"/>
      <c r="N114" s="76"/>
    </row>
    <row r="115" spans="1:14" x14ac:dyDescent="0.25">
      <c r="A115" s="89" t="s">
        <v>2944</v>
      </c>
      <c r="B115" s="89" t="s">
        <v>901</v>
      </c>
      <c r="C115" s="164" t="s">
        <v>280</v>
      </c>
      <c r="G115" s="76"/>
      <c r="H115" s="2"/>
      <c r="N115" s="76"/>
    </row>
    <row r="116" spans="1:14" x14ac:dyDescent="0.25">
      <c r="A116" s="89" t="s">
        <v>2945</v>
      </c>
      <c r="B116" s="89" t="s">
        <v>903</v>
      </c>
      <c r="C116" s="164" t="s">
        <v>280</v>
      </c>
      <c r="G116" s="76"/>
      <c r="H116" s="2"/>
      <c r="N116" s="76"/>
    </row>
    <row r="117" spans="1:14" x14ac:dyDescent="0.25">
      <c r="A117" s="89" t="s">
        <v>2946</v>
      </c>
      <c r="B117" s="89" t="s">
        <v>905</v>
      </c>
      <c r="C117" s="164" t="s">
        <v>280</v>
      </c>
      <c r="G117" s="76"/>
      <c r="H117" s="2"/>
      <c r="N117" s="76"/>
    </row>
    <row r="118" spans="1:14" x14ac:dyDescent="0.25">
      <c r="A118" s="89" t="s">
        <v>2947</v>
      </c>
      <c r="B118" s="161" t="s">
        <v>558</v>
      </c>
      <c r="C118" s="183">
        <f>SUM(C119:C121)</f>
        <v>0</v>
      </c>
      <c r="G118" s="76"/>
      <c r="H118" s="2"/>
      <c r="I118" s="81"/>
      <c r="N118" s="76"/>
    </row>
    <row r="119" spans="1:14" x14ac:dyDescent="0.25">
      <c r="A119" s="89" t="s">
        <v>2948</v>
      </c>
      <c r="B119" s="89" t="s">
        <v>908</v>
      </c>
      <c r="C119" s="164" t="s">
        <v>280</v>
      </c>
      <c r="G119" s="76"/>
      <c r="H119" s="2"/>
      <c r="N119" s="76"/>
    </row>
    <row r="120" spans="1:14" x14ac:dyDescent="0.25">
      <c r="A120" s="89" t="s">
        <v>2949</v>
      </c>
      <c r="B120" s="89" t="s">
        <v>910</v>
      </c>
      <c r="C120" s="164" t="s">
        <v>280</v>
      </c>
      <c r="G120" s="76"/>
      <c r="H120" s="2"/>
      <c r="N120" s="76"/>
    </row>
    <row r="121" spans="1:14" x14ac:dyDescent="0.25">
      <c r="A121" s="89" t="s">
        <v>2950</v>
      </c>
      <c r="B121" s="89" t="s">
        <v>912</v>
      </c>
      <c r="C121" s="164" t="s">
        <v>280</v>
      </c>
      <c r="G121" s="76"/>
      <c r="H121" s="2"/>
      <c r="N121" s="76"/>
    </row>
    <row r="122" spans="1:14" x14ac:dyDescent="0.25">
      <c r="A122" s="89" t="s">
        <v>2951</v>
      </c>
      <c r="B122" s="161" t="s">
        <v>355</v>
      </c>
      <c r="C122" s="183">
        <f>SUM(C123:C133)</f>
        <v>0</v>
      </c>
      <c r="G122" s="76"/>
      <c r="H122" s="2"/>
      <c r="I122" s="81"/>
      <c r="N122" s="76"/>
    </row>
    <row r="123" spans="1:14" x14ac:dyDescent="0.25">
      <c r="A123" s="89" t="s">
        <v>2952</v>
      </c>
      <c r="B123" s="102" t="s">
        <v>560</v>
      </c>
      <c r="C123" s="164" t="s">
        <v>280</v>
      </c>
      <c r="G123" s="76"/>
      <c r="H123" s="2"/>
      <c r="I123" s="93"/>
      <c r="N123" s="76"/>
    </row>
    <row r="124" spans="1:14" x14ac:dyDescent="0.25">
      <c r="A124" s="89" t="s">
        <v>2953</v>
      </c>
      <c r="B124" s="89" t="s">
        <v>562</v>
      </c>
      <c r="C124" s="164" t="s">
        <v>280</v>
      </c>
      <c r="G124" s="76"/>
      <c r="H124" s="2"/>
      <c r="I124" s="93"/>
      <c r="N124" s="76"/>
    </row>
    <row r="125" spans="1:14" x14ac:dyDescent="0.25">
      <c r="A125" s="89" t="s">
        <v>2954</v>
      </c>
      <c r="B125" s="102" t="s">
        <v>564</v>
      </c>
      <c r="C125" s="164" t="s">
        <v>280</v>
      </c>
      <c r="G125" s="76"/>
      <c r="H125" s="2"/>
      <c r="I125" s="93"/>
      <c r="N125" s="76"/>
    </row>
    <row r="126" spans="1:14" x14ac:dyDescent="0.25">
      <c r="A126" s="89" t="s">
        <v>2955</v>
      </c>
      <c r="B126" s="102" t="s">
        <v>566</v>
      </c>
      <c r="C126" s="164" t="s">
        <v>280</v>
      </c>
      <c r="G126" s="76"/>
      <c r="H126" s="2"/>
      <c r="I126" s="93"/>
      <c r="N126" s="76"/>
    </row>
    <row r="127" spans="1:14" x14ac:dyDescent="0.25">
      <c r="A127" s="89" t="s">
        <v>2956</v>
      </c>
      <c r="B127" s="102" t="s">
        <v>568</v>
      </c>
      <c r="C127" s="164" t="s">
        <v>280</v>
      </c>
      <c r="G127" s="76"/>
      <c r="H127" s="2"/>
      <c r="I127" s="93"/>
      <c r="N127" s="76"/>
    </row>
    <row r="128" spans="1:14" x14ac:dyDescent="0.25">
      <c r="A128" s="89" t="s">
        <v>2957</v>
      </c>
      <c r="B128" s="102" t="s">
        <v>570</v>
      </c>
      <c r="C128" s="164" t="s">
        <v>280</v>
      </c>
      <c r="G128" s="76"/>
      <c r="H128" s="2"/>
      <c r="I128" s="93"/>
      <c r="N128" s="76"/>
    </row>
    <row r="129" spans="1:14" x14ac:dyDescent="0.25">
      <c r="A129" s="89" t="s">
        <v>2958</v>
      </c>
      <c r="B129" s="102" t="s">
        <v>572</v>
      </c>
      <c r="C129" s="164" t="s">
        <v>280</v>
      </c>
      <c r="G129" s="76"/>
      <c r="H129" s="2"/>
      <c r="I129" s="93"/>
      <c r="N129" s="76"/>
    </row>
    <row r="130" spans="1:14" x14ac:dyDescent="0.25">
      <c r="A130" s="89" t="s">
        <v>2959</v>
      </c>
      <c r="B130" s="102" t="s">
        <v>574</v>
      </c>
      <c r="C130" s="164" t="s">
        <v>280</v>
      </c>
      <c r="G130" s="76"/>
      <c r="H130" s="2"/>
      <c r="I130" s="93"/>
      <c r="N130" s="76"/>
    </row>
    <row r="131" spans="1:14" x14ac:dyDescent="0.25">
      <c r="A131" s="89" t="s">
        <v>2960</v>
      </c>
      <c r="B131" s="102" t="s">
        <v>576</v>
      </c>
      <c r="C131" s="164" t="s">
        <v>280</v>
      </c>
      <c r="G131" s="76"/>
      <c r="H131" s="2"/>
      <c r="I131" s="93"/>
      <c r="N131" s="76"/>
    </row>
    <row r="132" spans="1:14" x14ac:dyDescent="0.25">
      <c r="A132" s="89" t="s">
        <v>2961</v>
      </c>
      <c r="B132" s="102" t="s">
        <v>578</v>
      </c>
      <c r="C132" s="164" t="s">
        <v>280</v>
      </c>
      <c r="G132" s="76"/>
      <c r="H132" s="2"/>
      <c r="I132" s="93"/>
      <c r="N132" s="76"/>
    </row>
    <row r="133" spans="1:14" x14ac:dyDescent="0.25">
      <c r="A133" s="89" t="s">
        <v>2962</v>
      </c>
      <c r="B133" s="102" t="s">
        <v>355</v>
      </c>
      <c r="C133" s="164" t="s">
        <v>280</v>
      </c>
      <c r="G133" s="76"/>
      <c r="H133" s="2"/>
      <c r="I133" s="93"/>
      <c r="N133" s="76"/>
    </row>
    <row r="134" spans="1:14" outlineLevel="1" x14ac:dyDescent="0.25">
      <c r="A134" s="89" t="s">
        <v>2963</v>
      </c>
      <c r="B134" s="211" t="s">
        <v>359</v>
      </c>
      <c r="C134" s="164"/>
      <c r="G134" s="76"/>
      <c r="H134" s="2"/>
      <c r="I134" s="93"/>
      <c r="N134" s="76"/>
    </row>
    <row r="135" spans="1:14" outlineLevel="1" x14ac:dyDescent="0.25">
      <c r="A135" s="89" t="s">
        <v>2964</v>
      </c>
      <c r="B135" s="211" t="s">
        <v>359</v>
      </c>
      <c r="C135" s="164"/>
      <c r="G135" s="76"/>
      <c r="H135" s="2"/>
      <c r="I135" s="93"/>
      <c r="N135" s="76"/>
    </row>
    <row r="136" spans="1:14" outlineLevel="1" x14ac:dyDescent="0.25">
      <c r="A136" s="89" t="s">
        <v>2965</v>
      </c>
      <c r="B136" s="211" t="s">
        <v>359</v>
      </c>
      <c r="C136" s="164"/>
      <c r="G136" s="76"/>
      <c r="H136" s="2"/>
      <c r="I136" s="93"/>
      <c r="N136" s="76"/>
    </row>
    <row r="137" spans="1:14" outlineLevel="1" x14ac:dyDescent="0.25">
      <c r="A137" s="89" t="s">
        <v>2966</v>
      </c>
      <c r="B137" s="211" t="s">
        <v>359</v>
      </c>
      <c r="C137" s="164"/>
      <c r="G137" s="76"/>
      <c r="H137" s="2"/>
      <c r="I137" s="93"/>
      <c r="N137" s="76"/>
    </row>
    <row r="138" spans="1:14" outlineLevel="1" x14ac:dyDescent="0.25">
      <c r="A138" s="89" t="s">
        <v>2967</v>
      </c>
      <c r="B138" s="211" t="s">
        <v>359</v>
      </c>
      <c r="C138" s="164"/>
      <c r="G138" s="76"/>
      <c r="H138" s="2"/>
      <c r="I138" s="93"/>
      <c r="N138" s="76"/>
    </row>
    <row r="139" spans="1:14" outlineLevel="1" x14ac:dyDescent="0.25">
      <c r="A139" s="89" t="s">
        <v>2968</v>
      </c>
      <c r="B139" s="211" t="s">
        <v>359</v>
      </c>
      <c r="C139" s="164"/>
      <c r="G139" s="76"/>
      <c r="H139" s="2"/>
      <c r="I139" s="93"/>
      <c r="N139" s="76"/>
    </row>
    <row r="140" spans="1:14" outlineLevel="1" x14ac:dyDescent="0.25">
      <c r="A140" s="89" t="s">
        <v>2969</v>
      </c>
      <c r="B140" s="211" t="s">
        <v>359</v>
      </c>
      <c r="C140" s="164"/>
      <c r="G140" s="76"/>
      <c r="H140" s="2"/>
      <c r="I140" s="93"/>
      <c r="N140" s="76"/>
    </row>
    <row r="141" spans="1:14" outlineLevel="1" x14ac:dyDescent="0.25">
      <c r="A141" s="89" t="s">
        <v>2970</v>
      </c>
      <c r="B141" s="211" t="s">
        <v>359</v>
      </c>
      <c r="C141" s="164"/>
      <c r="G141" s="76"/>
      <c r="H141" s="2"/>
      <c r="I141" s="93"/>
      <c r="N141" s="76"/>
    </row>
    <row r="142" spans="1:14" outlineLevel="1" x14ac:dyDescent="0.25">
      <c r="A142" s="89" t="s">
        <v>2971</v>
      </c>
      <c r="B142" s="211" t="s">
        <v>359</v>
      </c>
      <c r="C142" s="164"/>
      <c r="G142" s="76"/>
      <c r="H142" s="2"/>
      <c r="I142" s="93"/>
      <c r="N142" s="76"/>
    </row>
    <row r="143" spans="1:14" outlineLevel="1" x14ac:dyDescent="0.25">
      <c r="A143" s="89" t="s">
        <v>2972</v>
      </c>
      <c r="B143" s="211" t="s">
        <v>359</v>
      </c>
      <c r="C143" s="164"/>
      <c r="G143" s="76"/>
      <c r="H143" s="2"/>
      <c r="I143" s="93"/>
      <c r="N143" s="76"/>
    </row>
    <row r="144" spans="1:14" ht="15" customHeight="1" x14ac:dyDescent="0.25">
      <c r="A144" s="98"/>
      <c r="B144" s="184" t="s">
        <v>1637</v>
      </c>
      <c r="C144" s="185" t="s">
        <v>1551</v>
      </c>
      <c r="D144" s="98"/>
      <c r="E144" s="100"/>
      <c r="F144" s="98"/>
      <c r="G144" s="101"/>
      <c r="H144" s="2"/>
      <c r="I144" s="170"/>
      <c r="J144" s="119"/>
      <c r="K144" s="119"/>
      <c r="L144" s="81"/>
      <c r="M144" s="119"/>
      <c r="N144" s="120"/>
    </row>
    <row r="145" spans="1:14" x14ac:dyDescent="0.25">
      <c r="A145" s="89" t="s">
        <v>2973</v>
      </c>
      <c r="B145" s="197" t="s">
        <v>939</v>
      </c>
      <c r="C145" s="164" t="s">
        <v>280</v>
      </c>
      <c r="G145" s="76"/>
      <c r="H145" s="2"/>
      <c r="I145" s="93"/>
      <c r="N145" s="76"/>
    </row>
    <row r="146" spans="1:14" x14ac:dyDescent="0.25">
      <c r="A146" s="89" t="s">
        <v>2974</v>
      </c>
      <c r="B146" s="197" t="s">
        <v>939</v>
      </c>
      <c r="C146" s="164" t="s">
        <v>280</v>
      </c>
      <c r="G146" s="76"/>
      <c r="H146" s="2"/>
      <c r="I146" s="93"/>
      <c r="N146" s="76"/>
    </row>
    <row r="147" spans="1:14" x14ac:dyDescent="0.25">
      <c r="A147" s="89" t="s">
        <v>2975</v>
      </c>
      <c r="B147" s="197" t="s">
        <v>939</v>
      </c>
      <c r="C147" s="164" t="s">
        <v>280</v>
      </c>
      <c r="G147" s="76"/>
      <c r="H147" s="2"/>
      <c r="I147" s="93"/>
      <c r="N147" s="76"/>
    </row>
    <row r="148" spans="1:14" x14ac:dyDescent="0.25">
      <c r="A148" s="89" t="s">
        <v>2976</v>
      </c>
      <c r="B148" s="197" t="s">
        <v>939</v>
      </c>
      <c r="C148" s="164" t="s">
        <v>280</v>
      </c>
      <c r="G148" s="76"/>
      <c r="H148" s="2"/>
      <c r="I148" s="93"/>
      <c r="N148" s="76"/>
    </row>
    <row r="149" spans="1:14" x14ac:dyDescent="0.25">
      <c r="A149" s="89" t="s">
        <v>2977</v>
      </c>
      <c r="B149" s="197" t="s">
        <v>939</v>
      </c>
      <c r="C149" s="164" t="s">
        <v>280</v>
      </c>
      <c r="G149" s="76"/>
      <c r="H149" s="2"/>
      <c r="I149" s="93"/>
      <c r="N149" s="76"/>
    </row>
    <row r="150" spans="1:14" x14ac:dyDescent="0.25">
      <c r="A150" s="89" t="s">
        <v>2978</v>
      </c>
      <c r="B150" s="197" t="s">
        <v>939</v>
      </c>
      <c r="C150" s="164" t="s">
        <v>280</v>
      </c>
      <c r="G150" s="76"/>
      <c r="H150" s="2"/>
      <c r="I150" s="93"/>
      <c r="N150" s="76"/>
    </row>
    <row r="151" spans="1:14" x14ac:dyDescent="0.25">
      <c r="A151" s="89" t="s">
        <v>2979</v>
      </c>
      <c r="B151" s="197" t="s">
        <v>939</v>
      </c>
      <c r="C151" s="164" t="s">
        <v>280</v>
      </c>
      <c r="G151" s="76"/>
      <c r="H151" s="2"/>
      <c r="I151" s="93"/>
      <c r="N151" s="76"/>
    </row>
    <row r="152" spans="1:14" x14ac:dyDescent="0.25">
      <c r="A152" s="89" t="s">
        <v>2980</v>
      </c>
      <c r="B152" s="197" t="s">
        <v>939</v>
      </c>
      <c r="C152" s="164" t="s">
        <v>280</v>
      </c>
      <c r="G152" s="76"/>
      <c r="H152" s="2"/>
      <c r="I152" s="93"/>
      <c r="N152" s="76"/>
    </row>
    <row r="153" spans="1:14" x14ac:dyDescent="0.25">
      <c r="A153" s="89" t="s">
        <v>2981</v>
      </c>
      <c r="B153" s="197" t="s">
        <v>939</v>
      </c>
      <c r="C153" s="164" t="s">
        <v>280</v>
      </c>
      <c r="G153" s="76"/>
      <c r="H153" s="2"/>
      <c r="I153" s="93"/>
      <c r="N153" s="76"/>
    </row>
    <row r="154" spans="1:14" x14ac:dyDescent="0.25">
      <c r="A154" s="89" t="s">
        <v>2982</v>
      </c>
      <c r="B154" s="197" t="s">
        <v>939</v>
      </c>
      <c r="C154" s="164" t="s">
        <v>280</v>
      </c>
      <c r="G154" s="76"/>
      <c r="H154" s="2"/>
      <c r="I154" s="93"/>
      <c r="N154" s="76"/>
    </row>
    <row r="155" spans="1:14" x14ac:dyDescent="0.25">
      <c r="A155" s="89" t="s">
        <v>2983</v>
      </c>
      <c r="B155" s="197" t="s">
        <v>939</v>
      </c>
      <c r="C155" s="164" t="s">
        <v>280</v>
      </c>
      <c r="G155" s="76"/>
      <c r="H155" s="2"/>
      <c r="I155" s="93"/>
      <c r="N155" s="76"/>
    </row>
    <row r="156" spans="1:14" x14ac:dyDescent="0.25">
      <c r="A156" s="89" t="s">
        <v>2984</v>
      </c>
      <c r="B156" s="197" t="s">
        <v>939</v>
      </c>
      <c r="C156" s="164" t="s">
        <v>280</v>
      </c>
      <c r="G156" s="76"/>
      <c r="H156" s="2"/>
      <c r="I156" s="93"/>
      <c r="N156" s="76"/>
    </row>
    <row r="157" spans="1:14" x14ac:dyDescent="0.25">
      <c r="A157" s="89" t="s">
        <v>2985</v>
      </c>
      <c r="B157" s="197" t="s">
        <v>939</v>
      </c>
      <c r="C157" s="164" t="s">
        <v>280</v>
      </c>
      <c r="G157" s="76"/>
      <c r="H157" s="2"/>
      <c r="I157" s="93"/>
      <c r="N157" s="76"/>
    </row>
    <row r="158" spans="1:14" x14ac:dyDescent="0.25">
      <c r="A158" s="89" t="s">
        <v>2986</v>
      </c>
      <c r="B158" s="197" t="s">
        <v>939</v>
      </c>
      <c r="C158" s="164" t="s">
        <v>280</v>
      </c>
      <c r="G158" s="76"/>
      <c r="H158" s="2"/>
      <c r="I158" s="93"/>
      <c r="N158" s="76"/>
    </row>
    <row r="159" spans="1:14" x14ac:dyDescent="0.25">
      <c r="A159" s="89" t="s">
        <v>2987</v>
      </c>
      <c r="B159" s="197" t="s">
        <v>939</v>
      </c>
      <c r="C159" s="164" t="s">
        <v>280</v>
      </c>
      <c r="G159" s="76"/>
      <c r="H159" s="2"/>
      <c r="I159" s="93"/>
      <c r="N159" s="76"/>
    </row>
    <row r="160" spans="1:14" x14ac:dyDescent="0.25">
      <c r="A160" s="89" t="s">
        <v>2988</v>
      </c>
      <c r="B160" s="197" t="s">
        <v>939</v>
      </c>
      <c r="C160" s="164" t="s">
        <v>280</v>
      </c>
      <c r="G160" s="76"/>
      <c r="H160" s="2"/>
      <c r="I160" s="93"/>
      <c r="N160" s="76"/>
    </row>
    <row r="161" spans="1:14" x14ac:dyDescent="0.25">
      <c r="A161" s="89" t="s">
        <v>2989</v>
      </c>
      <c r="B161" s="197" t="s">
        <v>939</v>
      </c>
      <c r="C161" s="164" t="s">
        <v>280</v>
      </c>
      <c r="G161" s="76"/>
      <c r="H161" s="2"/>
      <c r="I161" s="93"/>
      <c r="N161" s="76"/>
    </row>
    <row r="162" spans="1:14" x14ac:dyDescent="0.25">
      <c r="A162" s="89" t="s">
        <v>2990</v>
      </c>
      <c r="B162" s="197" t="s">
        <v>939</v>
      </c>
      <c r="C162" s="164" t="s">
        <v>280</v>
      </c>
      <c r="G162" s="76"/>
      <c r="H162" s="2"/>
      <c r="I162" s="93"/>
      <c r="N162" s="76"/>
    </row>
    <row r="163" spans="1:14" x14ac:dyDescent="0.25">
      <c r="A163" s="89" t="s">
        <v>2991</v>
      </c>
      <c r="B163" s="197" t="s">
        <v>939</v>
      </c>
      <c r="C163" s="164" t="s">
        <v>280</v>
      </c>
      <c r="G163" s="76"/>
      <c r="H163" s="2"/>
      <c r="I163" s="93"/>
      <c r="N163" s="76"/>
    </row>
    <row r="164" spans="1:14" x14ac:dyDescent="0.25">
      <c r="A164" s="89" t="s">
        <v>2992</v>
      </c>
      <c r="B164" s="197" t="s">
        <v>939</v>
      </c>
      <c r="C164" s="164" t="s">
        <v>280</v>
      </c>
      <c r="G164" s="76"/>
      <c r="H164" s="2"/>
      <c r="I164" s="93"/>
      <c r="N164" s="76"/>
    </row>
    <row r="165" spans="1:14" x14ac:dyDescent="0.25">
      <c r="A165" s="89" t="s">
        <v>2993</v>
      </c>
      <c r="B165" s="197" t="s">
        <v>939</v>
      </c>
      <c r="C165" s="164" t="s">
        <v>280</v>
      </c>
      <c r="G165" s="76"/>
      <c r="H165" s="2"/>
      <c r="I165" s="93"/>
      <c r="N165" s="76"/>
    </row>
    <row r="166" spans="1:14" x14ac:dyDescent="0.25">
      <c r="A166" s="89" t="s">
        <v>2994</v>
      </c>
      <c r="B166" s="197" t="s">
        <v>939</v>
      </c>
      <c r="C166" s="164" t="s">
        <v>280</v>
      </c>
      <c r="G166" s="76"/>
      <c r="H166" s="2"/>
      <c r="I166" s="93"/>
      <c r="N166" s="76"/>
    </row>
    <row r="167" spans="1:14" x14ac:dyDescent="0.25">
      <c r="A167" s="89" t="s">
        <v>2995</v>
      </c>
      <c r="B167" s="197" t="s">
        <v>939</v>
      </c>
      <c r="C167" s="164" t="s">
        <v>280</v>
      </c>
      <c r="G167" s="76"/>
      <c r="H167" s="2"/>
      <c r="I167" s="93"/>
      <c r="N167" s="76"/>
    </row>
    <row r="168" spans="1:14" x14ac:dyDescent="0.25">
      <c r="A168" s="89" t="s">
        <v>2996</v>
      </c>
      <c r="B168" s="197" t="s">
        <v>939</v>
      </c>
      <c r="C168" s="164" t="s">
        <v>280</v>
      </c>
      <c r="G168" s="76"/>
      <c r="H168" s="2"/>
      <c r="I168" s="93"/>
      <c r="N168" s="76"/>
    </row>
    <row r="169" spans="1:14" x14ac:dyDescent="0.25">
      <c r="A169" s="89" t="s">
        <v>2997</v>
      </c>
      <c r="B169" s="197" t="s">
        <v>939</v>
      </c>
      <c r="C169" s="95" t="s">
        <v>280</v>
      </c>
      <c r="G169" s="76"/>
      <c r="H169" s="2"/>
      <c r="I169" s="93"/>
      <c r="N169" s="76"/>
    </row>
    <row r="170" spans="1:14" x14ac:dyDescent="0.25">
      <c r="A170" s="98"/>
      <c r="B170" s="99" t="s">
        <v>988</v>
      </c>
      <c r="C170" s="98" t="s">
        <v>1551</v>
      </c>
      <c r="D170" s="98"/>
      <c r="E170" s="98"/>
      <c r="F170" s="101"/>
      <c r="G170" s="101"/>
      <c r="H170" s="2"/>
      <c r="I170" s="170"/>
      <c r="J170" s="119"/>
      <c r="K170" s="119"/>
      <c r="L170" s="119"/>
      <c r="M170" s="120"/>
      <c r="N170" s="120"/>
    </row>
    <row r="171" spans="1:14" x14ac:dyDescent="0.25">
      <c r="A171" s="89" t="s">
        <v>2998</v>
      </c>
      <c r="B171" s="89" t="s">
        <v>990</v>
      </c>
      <c r="C171" s="164" t="s">
        <v>280</v>
      </c>
      <c r="D171" s="2"/>
      <c r="E171" s="2"/>
      <c r="F171" s="2"/>
      <c r="G171" s="2"/>
      <c r="H171" s="2"/>
      <c r="K171" s="2"/>
      <c r="L171" s="2"/>
      <c r="M171" s="2"/>
      <c r="N171" s="2"/>
    </row>
    <row r="172" spans="1:14" x14ac:dyDescent="0.25">
      <c r="A172" s="89" t="s">
        <v>2999</v>
      </c>
      <c r="B172" s="89" t="s">
        <v>992</v>
      </c>
      <c r="C172" s="164" t="s">
        <v>280</v>
      </c>
      <c r="D172" s="2"/>
      <c r="E172" s="2"/>
      <c r="F172" s="2"/>
      <c r="G172" s="2"/>
      <c r="H172" s="2"/>
      <c r="K172" s="2"/>
      <c r="L172" s="2"/>
      <c r="M172" s="2"/>
      <c r="N172" s="2"/>
    </row>
    <row r="173" spans="1:14" x14ac:dyDescent="0.25">
      <c r="A173" s="89" t="s">
        <v>3000</v>
      </c>
      <c r="B173" s="89" t="s">
        <v>355</v>
      </c>
      <c r="C173" s="164" t="s">
        <v>280</v>
      </c>
      <c r="D173" s="2"/>
      <c r="E173" s="2"/>
      <c r="F173" s="2"/>
      <c r="G173" s="2"/>
      <c r="H173" s="2"/>
      <c r="K173" s="2"/>
      <c r="L173" s="2"/>
      <c r="M173" s="2"/>
      <c r="N173" s="2"/>
    </row>
    <row r="174" spans="1:14" outlineLevel="1" x14ac:dyDescent="0.25">
      <c r="A174" s="89" t="s">
        <v>3001</v>
      </c>
      <c r="C174" s="106"/>
      <c r="D174" s="2"/>
      <c r="E174" s="2"/>
      <c r="F174" s="2"/>
      <c r="G174" s="2"/>
      <c r="H174" s="2"/>
      <c r="K174" s="2"/>
      <c r="L174" s="2"/>
      <c r="M174" s="2"/>
      <c r="N174" s="2"/>
    </row>
    <row r="175" spans="1:14" outlineLevel="1" x14ac:dyDescent="0.25">
      <c r="A175" s="89" t="s">
        <v>3002</v>
      </c>
      <c r="C175" s="106"/>
      <c r="D175" s="2"/>
      <c r="E175" s="2"/>
      <c r="F175" s="2"/>
      <c r="G175" s="2"/>
      <c r="H175" s="2"/>
      <c r="K175" s="2"/>
      <c r="L175" s="2"/>
      <c r="M175" s="2"/>
      <c r="N175" s="2"/>
    </row>
    <row r="176" spans="1:14" outlineLevel="1" x14ac:dyDescent="0.25">
      <c r="A176" s="89" t="s">
        <v>3003</v>
      </c>
      <c r="C176" s="106"/>
      <c r="D176" s="2"/>
      <c r="E176" s="2"/>
      <c r="F176" s="2"/>
      <c r="G176" s="2"/>
      <c r="H176" s="2"/>
      <c r="K176" s="2"/>
      <c r="L176" s="2"/>
      <c r="M176" s="2"/>
      <c r="N176" s="2"/>
    </row>
    <row r="177" spans="1:14" outlineLevel="1" x14ac:dyDescent="0.25">
      <c r="A177" s="89" t="s">
        <v>3004</v>
      </c>
      <c r="C177" s="106"/>
      <c r="D177" s="2"/>
      <c r="E177" s="2"/>
      <c r="F177" s="2"/>
      <c r="G177" s="2"/>
      <c r="H177" s="2"/>
      <c r="K177" s="2"/>
      <c r="L177" s="2"/>
      <c r="M177" s="2"/>
      <c r="N177" s="2"/>
    </row>
    <row r="178" spans="1:14" x14ac:dyDescent="0.25">
      <c r="A178" s="98"/>
      <c r="B178" s="99" t="s">
        <v>1000</v>
      </c>
      <c r="C178" s="98" t="s">
        <v>1551</v>
      </c>
      <c r="D178" s="98"/>
      <c r="E178" s="98"/>
      <c r="F178" s="101"/>
      <c r="G178" s="101"/>
      <c r="H178" s="2"/>
      <c r="I178" s="170"/>
      <c r="J178" s="119"/>
      <c r="K178" s="119"/>
      <c r="L178" s="119"/>
      <c r="M178" s="120"/>
      <c r="N178" s="120"/>
    </row>
    <row r="179" spans="1:14" x14ac:dyDescent="0.25">
      <c r="A179" s="89" t="s">
        <v>3005</v>
      </c>
      <c r="B179" s="89" t="s">
        <v>1002</v>
      </c>
      <c r="C179" s="164" t="s">
        <v>280</v>
      </c>
      <c r="D179" s="182"/>
      <c r="E179" s="182"/>
      <c r="F179" s="108"/>
      <c r="G179" s="110"/>
      <c r="H179" s="2"/>
      <c r="K179" s="182"/>
      <c r="L179" s="182"/>
      <c r="M179" s="108"/>
      <c r="N179" s="110"/>
    </row>
    <row r="180" spans="1:14" x14ac:dyDescent="0.25">
      <c r="A180" s="89" t="s">
        <v>3006</v>
      </c>
      <c r="B180" s="89" t="s">
        <v>1004</v>
      </c>
      <c r="C180" s="164" t="s">
        <v>280</v>
      </c>
      <c r="D180" s="182"/>
      <c r="E180" s="182"/>
      <c r="F180" s="108"/>
      <c r="G180" s="110"/>
      <c r="H180" s="2"/>
      <c r="K180" s="182"/>
      <c r="L180" s="182"/>
      <c r="M180" s="108"/>
      <c r="N180" s="110"/>
    </row>
    <row r="181" spans="1:14" x14ac:dyDescent="0.25">
      <c r="A181" s="89" t="s">
        <v>3007</v>
      </c>
      <c r="B181" s="89" t="s">
        <v>355</v>
      </c>
      <c r="C181" s="164" t="s">
        <v>280</v>
      </c>
      <c r="D181" s="182"/>
      <c r="E181" s="182"/>
      <c r="F181" s="108"/>
      <c r="G181" s="110"/>
      <c r="H181" s="2"/>
      <c r="K181" s="182"/>
      <c r="L181" s="182"/>
      <c r="M181" s="108"/>
      <c r="N181" s="110"/>
    </row>
    <row r="182" spans="1:14" outlineLevel="1" x14ac:dyDescent="0.25">
      <c r="A182" s="89" t="s">
        <v>3008</v>
      </c>
      <c r="C182" s="106"/>
      <c r="D182" s="182"/>
      <c r="E182" s="182"/>
      <c r="F182" s="108"/>
      <c r="G182" s="110"/>
      <c r="H182" s="2"/>
      <c r="K182" s="182"/>
      <c r="L182" s="182"/>
      <c r="M182" s="108"/>
      <c r="N182" s="110"/>
    </row>
    <row r="183" spans="1:14" outlineLevel="1" x14ac:dyDescent="0.25">
      <c r="A183" s="89" t="s">
        <v>3009</v>
      </c>
      <c r="C183" s="106"/>
      <c r="D183" s="182"/>
      <c r="E183" s="182"/>
      <c r="F183" s="108"/>
      <c r="G183" s="110"/>
      <c r="H183" s="2"/>
      <c r="K183" s="182"/>
      <c r="L183" s="182"/>
      <c r="M183" s="108"/>
      <c r="N183" s="110"/>
    </row>
    <row r="184" spans="1:14" outlineLevel="1" x14ac:dyDescent="0.25">
      <c r="A184" s="89" t="s">
        <v>3010</v>
      </c>
      <c r="C184" s="106"/>
      <c r="D184" s="182"/>
      <c r="E184" s="182"/>
      <c r="F184" s="108"/>
      <c r="G184" s="110"/>
      <c r="H184" s="2"/>
      <c r="K184" s="182"/>
      <c r="L184" s="182"/>
      <c r="M184" s="108"/>
      <c r="N184" s="110"/>
    </row>
    <row r="185" spans="1:14" outlineLevel="1" x14ac:dyDescent="0.25">
      <c r="A185" s="89" t="s">
        <v>3011</v>
      </c>
      <c r="C185" s="106"/>
      <c r="D185" s="182"/>
      <c r="E185" s="182"/>
      <c r="F185" s="108"/>
      <c r="G185" s="110"/>
      <c r="H185" s="2"/>
      <c r="K185" s="182"/>
      <c r="L185" s="182"/>
      <c r="M185" s="108"/>
      <c r="N185" s="110"/>
    </row>
    <row r="186" spans="1:14" outlineLevel="1" x14ac:dyDescent="0.25">
      <c r="A186" s="89" t="s">
        <v>3012</v>
      </c>
      <c r="C186" s="106"/>
      <c r="D186" s="182"/>
      <c r="E186" s="182"/>
      <c r="F186" s="108"/>
      <c r="G186" s="110"/>
      <c r="H186" s="2"/>
      <c r="K186" s="182"/>
      <c r="L186" s="182"/>
      <c r="M186" s="108"/>
      <c r="N186" s="110"/>
    </row>
    <row r="187" spans="1:14" outlineLevel="1" x14ac:dyDescent="0.25">
      <c r="A187" s="89" t="s">
        <v>3013</v>
      </c>
      <c r="C187" s="106"/>
      <c r="D187" s="182"/>
      <c r="E187" s="182"/>
      <c r="F187" s="108"/>
      <c r="G187" s="110"/>
      <c r="H187" s="2"/>
      <c r="K187" s="182"/>
      <c r="L187" s="182"/>
      <c r="M187" s="108"/>
      <c r="N187" s="110"/>
    </row>
    <row r="188" spans="1:14" x14ac:dyDescent="0.25">
      <c r="A188" s="98"/>
      <c r="B188" s="99" t="s">
        <v>1679</v>
      </c>
      <c r="C188" s="98" t="s">
        <v>316</v>
      </c>
      <c r="D188" s="98"/>
      <c r="E188" s="98"/>
      <c r="F188" s="98" t="s">
        <v>1551</v>
      </c>
      <c r="G188" s="101"/>
      <c r="H188" s="2"/>
      <c r="I188" s="170"/>
      <c r="J188" s="119"/>
      <c r="K188" s="119"/>
      <c r="L188" s="119"/>
      <c r="M188" s="119"/>
      <c r="N188" s="120"/>
    </row>
    <row r="189" spans="1:14" x14ac:dyDescent="0.25">
      <c r="A189" s="89" t="s">
        <v>3014</v>
      </c>
      <c r="B189" s="102" t="s">
        <v>1681</v>
      </c>
      <c r="C189" s="176" t="s">
        <v>280</v>
      </c>
      <c r="D189" s="182"/>
      <c r="E189" s="182"/>
      <c r="F189" s="111" t="str">
        <f>IF($C$193=0,"",IF(C189="[for completion]","",C189/$C$193))</f>
        <v/>
      </c>
      <c r="G189" s="110"/>
      <c r="H189" s="2"/>
      <c r="I189" s="93"/>
      <c r="K189" s="182"/>
      <c r="L189" s="182"/>
      <c r="M189" s="112"/>
      <c r="N189" s="110"/>
    </row>
    <row r="190" spans="1:14" x14ac:dyDescent="0.25">
      <c r="A190" s="89" t="s">
        <v>3015</v>
      </c>
      <c r="B190" s="102" t="s">
        <v>1683</v>
      </c>
      <c r="C190" s="176" t="s">
        <v>280</v>
      </c>
      <c r="D190" s="182"/>
      <c r="E190" s="182"/>
      <c r="F190" s="111" t="str">
        <f>IF($C$193=0,"",IF(C190="[for completion]","",C190/$C$193))</f>
        <v/>
      </c>
      <c r="G190" s="110"/>
      <c r="H190" s="2"/>
      <c r="I190" s="93"/>
      <c r="K190" s="182"/>
      <c r="L190" s="182"/>
      <c r="M190" s="112"/>
      <c r="N190" s="110"/>
    </row>
    <row r="191" spans="1:14" x14ac:dyDescent="0.25">
      <c r="A191" s="89" t="s">
        <v>3016</v>
      </c>
      <c r="B191" s="102" t="s">
        <v>1685</v>
      </c>
      <c r="C191" s="176" t="s">
        <v>280</v>
      </c>
      <c r="D191" s="182"/>
      <c r="E191" s="182"/>
      <c r="F191" s="111" t="str">
        <f>IF($C$193=0,"",IF(C191="[for completion]","",C191/$C$193))</f>
        <v/>
      </c>
      <c r="G191" s="110"/>
      <c r="H191" s="2"/>
      <c r="I191" s="93"/>
      <c r="K191" s="182"/>
      <c r="L191" s="182"/>
      <c r="M191" s="112"/>
      <c r="N191" s="110"/>
    </row>
    <row r="192" spans="1:14" ht="15" customHeight="1" x14ac:dyDescent="0.25">
      <c r="A192" s="89" t="s">
        <v>3017</v>
      </c>
      <c r="B192" s="102" t="s">
        <v>1687</v>
      </c>
      <c r="C192" s="176" t="s">
        <v>280</v>
      </c>
      <c r="D192" s="182"/>
      <c r="E192" s="182"/>
      <c r="F192" s="111" t="str">
        <f>IF($C$193=0,"",IF(C192="[for completion]","",C192/$C$193))</f>
        <v/>
      </c>
      <c r="G192" s="110"/>
      <c r="H192" s="2"/>
      <c r="I192" s="93"/>
      <c r="K192" s="182"/>
      <c r="L192" s="182"/>
      <c r="M192" s="112"/>
      <c r="N192" s="110"/>
    </row>
    <row r="193" spans="1:14" ht="15" customHeight="1" x14ac:dyDescent="0.25">
      <c r="A193" s="89" t="s">
        <v>3018</v>
      </c>
      <c r="B193" s="113" t="s">
        <v>357</v>
      </c>
      <c r="C193" s="114">
        <f>SUM(C189:C192)</f>
        <v>0</v>
      </c>
      <c r="D193" s="182"/>
      <c r="E193" s="182"/>
      <c r="F193" s="107">
        <f>SUM(F189:F192)</f>
        <v>0</v>
      </c>
      <c r="G193" s="110"/>
      <c r="H193" s="2"/>
      <c r="I193" s="93"/>
      <c r="K193" s="182"/>
      <c r="L193" s="182"/>
      <c r="M193" s="112"/>
      <c r="N193" s="110"/>
    </row>
    <row r="194" spans="1:14" ht="15" customHeight="1" outlineLevel="1" x14ac:dyDescent="0.25">
      <c r="A194" s="89" t="s">
        <v>3019</v>
      </c>
      <c r="B194" s="154" t="s">
        <v>1690</v>
      </c>
      <c r="C194" s="95"/>
      <c r="D194" s="182"/>
      <c r="E194" s="182"/>
      <c r="F194" s="155" t="str">
        <f>IF($C$193=0,"",IF(C194="[for completion]","",C194/$C$193))</f>
        <v/>
      </c>
      <c r="G194" s="110"/>
      <c r="H194" s="2"/>
      <c r="I194" s="93"/>
      <c r="K194" s="182"/>
      <c r="L194" s="182"/>
      <c r="M194" s="112"/>
      <c r="N194" s="110"/>
    </row>
    <row r="195" spans="1:14" ht="15" customHeight="1" outlineLevel="1" x14ac:dyDescent="0.25">
      <c r="A195" s="89" t="s">
        <v>3020</v>
      </c>
      <c r="B195" s="154" t="s">
        <v>1692</v>
      </c>
      <c r="C195" s="95"/>
      <c r="D195" s="182"/>
      <c r="E195" s="182"/>
      <c r="F195" s="155" t="str">
        <f t="shared" ref="F195:F200" si="2">IF($C$193=0,"",IF(C195="[for completion]","",C195/$C$193))</f>
        <v/>
      </c>
      <c r="G195" s="110"/>
      <c r="H195" s="2"/>
      <c r="I195" s="93"/>
      <c r="K195" s="182"/>
      <c r="L195" s="182"/>
      <c r="M195" s="112"/>
      <c r="N195" s="110"/>
    </row>
    <row r="196" spans="1:14" ht="15" customHeight="1" outlineLevel="1" x14ac:dyDescent="0.25">
      <c r="A196" s="89" t="s">
        <v>3021</v>
      </c>
      <c r="B196" s="154" t="s">
        <v>1694</v>
      </c>
      <c r="C196" s="95"/>
      <c r="D196" s="182"/>
      <c r="E196" s="182"/>
      <c r="F196" s="155" t="str">
        <f t="shared" si="2"/>
        <v/>
      </c>
      <c r="G196" s="110"/>
      <c r="H196" s="2"/>
      <c r="I196" s="93"/>
      <c r="K196" s="182"/>
      <c r="L196" s="182"/>
      <c r="M196" s="112"/>
      <c r="N196" s="110"/>
    </row>
    <row r="197" spans="1:14" ht="15" customHeight="1" outlineLevel="1" x14ac:dyDescent="0.25">
      <c r="A197" s="89" t="s">
        <v>3022</v>
      </c>
      <c r="B197" s="154" t="s">
        <v>1696</v>
      </c>
      <c r="C197" s="95"/>
      <c r="D197" s="182"/>
      <c r="E197" s="182"/>
      <c r="F197" s="155" t="str">
        <f t="shared" si="2"/>
        <v/>
      </c>
      <c r="G197" s="110"/>
      <c r="H197" s="2"/>
      <c r="I197" s="93"/>
      <c r="K197" s="182"/>
      <c r="L197" s="182"/>
      <c r="M197" s="112"/>
      <c r="N197" s="110"/>
    </row>
    <row r="198" spans="1:14" ht="15" customHeight="1" outlineLevel="1" x14ac:dyDescent="0.25">
      <c r="A198" s="89" t="s">
        <v>3023</v>
      </c>
      <c r="B198" s="154" t="s">
        <v>1698</v>
      </c>
      <c r="C198" s="95"/>
      <c r="D198" s="182"/>
      <c r="E198" s="182"/>
      <c r="F198" s="155" t="str">
        <f t="shared" si="2"/>
        <v/>
      </c>
      <c r="G198" s="110"/>
      <c r="H198" s="2"/>
      <c r="I198" s="93"/>
      <c r="K198" s="182"/>
      <c r="L198" s="182"/>
      <c r="M198" s="112"/>
      <c r="N198" s="110"/>
    </row>
    <row r="199" spans="1:14" ht="15" customHeight="1" outlineLevel="1" x14ac:dyDescent="0.25">
      <c r="A199" s="89" t="s">
        <v>3024</v>
      </c>
      <c r="B199" s="154" t="s">
        <v>1700</v>
      </c>
      <c r="C199" s="95"/>
      <c r="D199" s="182"/>
      <c r="E199" s="182"/>
      <c r="F199" s="155" t="str">
        <f t="shared" si="2"/>
        <v/>
      </c>
      <c r="G199" s="110"/>
      <c r="H199" s="2"/>
      <c r="I199" s="93"/>
      <c r="K199" s="182"/>
      <c r="L199" s="182"/>
      <c r="M199" s="112"/>
      <c r="N199" s="110"/>
    </row>
    <row r="200" spans="1:14" ht="15" customHeight="1" outlineLevel="1" x14ac:dyDescent="0.25">
      <c r="A200" s="89" t="s">
        <v>3025</v>
      </c>
      <c r="B200" s="154" t="s">
        <v>1702</v>
      </c>
      <c r="C200" s="95"/>
      <c r="D200" s="182"/>
      <c r="E200" s="182"/>
      <c r="F200" s="155" t="str">
        <f t="shared" si="2"/>
        <v/>
      </c>
      <c r="G200" s="110"/>
      <c r="H200" s="2"/>
      <c r="I200" s="93"/>
      <c r="K200" s="182"/>
      <c r="L200" s="182"/>
      <c r="M200" s="112"/>
      <c r="N200" s="110"/>
    </row>
    <row r="201" spans="1:14" ht="15" customHeight="1" outlineLevel="1" x14ac:dyDescent="0.25">
      <c r="A201" s="89" t="s">
        <v>3026</v>
      </c>
      <c r="B201" s="116"/>
      <c r="D201" s="182"/>
      <c r="E201" s="182"/>
      <c r="F201" s="112"/>
      <c r="G201" s="110"/>
      <c r="H201" s="2"/>
      <c r="I201" s="93"/>
      <c r="K201" s="182"/>
      <c r="L201" s="182"/>
      <c r="M201" s="112"/>
      <c r="N201" s="110"/>
    </row>
    <row r="202" spans="1:14" ht="15" customHeight="1" outlineLevel="1" x14ac:dyDescent="0.25">
      <c r="A202" s="89" t="s">
        <v>3027</v>
      </c>
      <c r="B202" s="116"/>
      <c r="D202" s="182"/>
      <c r="E202" s="182"/>
      <c r="F202" s="112"/>
      <c r="G202" s="110"/>
      <c r="H202" s="2"/>
      <c r="I202" s="93"/>
      <c r="K202" s="182"/>
      <c r="L202" s="182"/>
      <c r="M202" s="112"/>
      <c r="N202" s="110"/>
    </row>
    <row r="203" spans="1:14" ht="15" customHeight="1" outlineLevel="1" x14ac:dyDescent="0.25">
      <c r="A203" s="89" t="s">
        <v>3028</v>
      </c>
      <c r="B203" s="116"/>
      <c r="D203" s="182"/>
      <c r="E203" s="182"/>
      <c r="F203" s="112"/>
      <c r="G203" s="110"/>
      <c r="H203" s="2"/>
      <c r="I203" s="93"/>
      <c r="K203" s="182"/>
      <c r="L203" s="182"/>
      <c r="M203" s="112"/>
      <c r="N203" s="110"/>
    </row>
    <row r="204" spans="1:14" ht="15" customHeight="1" outlineLevel="1" x14ac:dyDescent="0.25">
      <c r="A204" s="89" t="s">
        <v>3029</v>
      </c>
      <c r="B204" s="116"/>
      <c r="D204" s="182"/>
      <c r="E204" s="182"/>
      <c r="F204" s="112"/>
      <c r="G204" s="110"/>
      <c r="H204" s="2"/>
      <c r="I204" s="93"/>
      <c r="K204" s="182"/>
      <c r="L204" s="182"/>
      <c r="M204" s="112"/>
      <c r="N204" s="110"/>
    </row>
    <row r="205" spans="1:14" ht="15" customHeight="1" outlineLevel="1" x14ac:dyDescent="0.25">
      <c r="A205" s="89" t="s">
        <v>3030</v>
      </c>
      <c r="B205" s="93"/>
      <c r="D205" s="182"/>
      <c r="E205" s="182"/>
      <c r="F205" s="112"/>
      <c r="G205" s="110"/>
      <c r="H205" s="2"/>
      <c r="I205" s="93"/>
      <c r="K205" s="182"/>
      <c r="L205" s="182"/>
      <c r="M205" s="112"/>
      <c r="N205" s="110"/>
    </row>
    <row r="206" spans="1:14" outlineLevel="1" x14ac:dyDescent="0.25">
      <c r="A206" s="89" t="s">
        <v>3031</v>
      </c>
      <c r="B206" s="74"/>
      <c r="C206" s="74"/>
      <c r="D206" s="74"/>
      <c r="E206" s="74"/>
      <c r="F206" s="112"/>
      <c r="G206" s="110"/>
      <c r="H206" s="2"/>
      <c r="I206" s="181"/>
      <c r="J206" s="93"/>
      <c r="K206" s="182"/>
      <c r="L206" s="182"/>
      <c r="M206" s="108"/>
      <c r="N206" s="110"/>
    </row>
    <row r="207" spans="1:14" ht="15" customHeight="1" x14ac:dyDescent="0.25">
      <c r="A207" s="98"/>
      <c r="B207" s="128" t="s">
        <v>1709</v>
      </c>
      <c r="C207" s="98" t="s">
        <v>1551</v>
      </c>
      <c r="D207" s="98"/>
      <c r="E207" s="98"/>
      <c r="F207" s="101"/>
      <c r="G207" s="101"/>
      <c r="H207" s="2"/>
      <c r="I207" s="170"/>
      <c r="J207" s="119"/>
      <c r="K207" s="119"/>
      <c r="L207" s="119"/>
      <c r="M207" s="120"/>
      <c r="N207" s="120"/>
    </row>
    <row r="208" spans="1:14" x14ac:dyDescent="0.25">
      <c r="A208" s="89" t="s">
        <v>3032</v>
      </c>
      <c r="B208" s="89" t="s">
        <v>1029</v>
      </c>
      <c r="C208" s="164" t="s">
        <v>280</v>
      </c>
      <c r="D208" s="2"/>
      <c r="E208" s="73"/>
      <c r="F208" s="73"/>
      <c r="G208" s="2"/>
      <c r="H208" s="2"/>
      <c r="K208" s="2"/>
      <c r="L208" s="73"/>
      <c r="M208" s="73"/>
      <c r="N208" s="2"/>
    </row>
    <row r="209" spans="1:14" outlineLevel="1" x14ac:dyDescent="0.25">
      <c r="A209" s="89" t="s">
        <v>3033</v>
      </c>
      <c r="B209" s="165" t="s">
        <v>1031</v>
      </c>
      <c r="C209" s="164" t="s">
        <v>280</v>
      </c>
      <c r="D209" s="2"/>
      <c r="E209" s="73"/>
      <c r="F209" s="73"/>
      <c r="G209" s="2"/>
      <c r="H209" s="2"/>
      <c r="K209" s="2"/>
      <c r="L209" s="73"/>
      <c r="M209" s="73"/>
      <c r="N209" s="2"/>
    </row>
    <row r="210" spans="1:14" outlineLevel="1" x14ac:dyDescent="0.25">
      <c r="A210" s="89" t="s">
        <v>3034</v>
      </c>
      <c r="D210" s="2"/>
      <c r="E210" s="73"/>
      <c r="F210" s="73"/>
      <c r="G210" s="2"/>
      <c r="H210" s="2"/>
      <c r="K210" s="2"/>
      <c r="L210" s="73"/>
      <c r="M210" s="73"/>
      <c r="N210" s="2"/>
    </row>
    <row r="211" spans="1:14" outlineLevel="1" x14ac:dyDescent="0.25">
      <c r="A211" s="89" t="s">
        <v>3035</v>
      </c>
      <c r="D211" s="2"/>
      <c r="E211" s="73"/>
      <c r="F211" s="73"/>
      <c r="G211" s="2"/>
      <c r="H211" s="2"/>
      <c r="K211" s="2"/>
      <c r="L211" s="73"/>
      <c r="M211" s="73"/>
      <c r="N211" s="2"/>
    </row>
    <row r="212" spans="1:14" outlineLevel="1" x14ac:dyDescent="0.25">
      <c r="A212" s="89" t="s">
        <v>3036</v>
      </c>
      <c r="D212" s="2"/>
      <c r="E212" s="73"/>
      <c r="F212" s="73"/>
      <c r="G212" s="2"/>
      <c r="H212" s="2"/>
      <c r="K212" s="2"/>
      <c r="L212" s="73"/>
      <c r="M212" s="73"/>
      <c r="N212" s="2"/>
    </row>
    <row r="213" spans="1:14" x14ac:dyDescent="0.25">
      <c r="A213" s="98"/>
      <c r="B213" s="99" t="s">
        <v>1715</v>
      </c>
      <c r="C213" s="98" t="s">
        <v>1551</v>
      </c>
      <c r="D213" s="98"/>
      <c r="E213" s="98"/>
      <c r="F213" s="101"/>
      <c r="G213" s="101"/>
      <c r="H213" s="2"/>
      <c r="I213" s="170"/>
      <c r="J213" s="119"/>
      <c r="K213" s="119"/>
      <c r="L213" s="119"/>
      <c r="M213" s="120"/>
      <c r="N213" s="120"/>
    </row>
    <row r="214" spans="1:14" ht="15" customHeight="1" x14ac:dyDescent="0.25">
      <c r="A214" s="89" t="s">
        <v>3037</v>
      </c>
      <c r="B214" s="89" t="s">
        <v>1717</v>
      </c>
      <c r="C214" s="164" t="s">
        <v>280</v>
      </c>
      <c r="D214" s="2"/>
      <c r="E214" s="2"/>
      <c r="F214" s="2"/>
      <c r="G214" s="2"/>
      <c r="H214" s="2"/>
      <c r="K214" s="2"/>
      <c r="L214" s="2"/>
      <c r="M214" s="2"/>
      <c r="N214" s="2"/>
    </row>
    <row r="215" spans="1:14" outlineLevel="1" x14ac:dyDescent="0.25">
      <c r="A215" s="89" t="s">
        <v>3038</v>
      </c>
      <c r="D215" s="2"/>
      <c r="E215" s="2"/>
      <c r="F215" s="2"/>
      <c r="G215" s="2"/>
      <c r="H215" s="2"/>
      <c r="K215" s="2"/>
      <c r="L215" s="2"/>
      <c r="M215" s="2"/>
      <c r="N215" s="2"/>
    </row>
    <row r="216" spans="1:14" outlineLevel="1" x14ac:dyDescent="0.25">
      <c r="A216" s="89" t="s">
        <v>3039</v>
      </c>
      <c r="D216" s="2"/>
      <c r="E216" s="2"/>
      <c r="F216" s="2"/>
      <c r="G216" s="2"/>
      <c r="H216" s="2"/>
      <c r="K216" s="2"/>
      <c r="L216" s="2"/>
      <c r="M216" s="2"/>
      <c r="N216" s="2"/>
    </row>
    <row r="217" spans="1:14" outlineLevel="1" x14ac:dyDescent="0.25">
      <c r="A217" s="89" t="s">
        <v>3040</v>
      </c>
      <c r="D217" s="2"/>
      <c r="E217" s="2"/>
      <c r="F217" s="2"/>
      <c r="G217" s="2"/>
      <c r="H217" s="2"/>
      <c r="K217" s="2"/>
      <c r="L217" s="2"/>
      <c r="M217" s="2"/>
      <c r="N217" s="2"/>
    </row>
    <row r="218" spans="1:14" outlineLevel="1" x14ac:dyDescent="0.25">
      <c r="A218" s="89" t="s">
        <v>3041</v>
      </c>
      <c r="D218" s="2"/>
      <c r="E218" s="2"/>
      <c r="F218" s="2"/>
      <c r="G218" s="2"/>
      <c r="H218" s="2"/>
      <c r="K218" s="2"/>
      <c r="L218" s="2"/>
      <c r="M218" s="2"/>
      <c r="N218" s="2"/>
    </row>
    <row r="219" spans="1:14" outlineLevel="1" x14ac:dyDescent="0.25">
      <c r="A219" s="89" t="s">
        <v>3042</v>
      </c>
    </row>
    <row r="220" spans="1:14" outlineLevel="1" x14ac:dyDescent="0.25">
      <c r="A220" s="89" t="s">
        <v>3043</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headerFooter>
    <oddFooter>&amp;L_x000D_&amp;1#&amp;"Calibri"&amp;11&amp;K000000 Controlled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headerFooter>
    <oddFooter>&amp;L_x000D_&amp;1#&amp;"Calibri"&amp;11&amp;K000000 Controlled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headerFooter>
    <oddFooter>&amp;L_x000D_&amp;1#&amp;"Calibri"&amp;11&amp;K000000 Controlled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9" sqref="F9"/>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8" t="s">
        <v>162</v>
      </c>
      <c r="E6" s="268"/>
      <c r="F6" s="268"/>
      <c r="G6" s="268"/>
      <c r="H6" s="268"/>
      <c r="I6" s="18"/>
      <c r="J6" s="19"/>
    </row>
    <row r="7" spans="2:10" ht="26.25" x14ac:dyDescent="0.25">
      <c r="B7" s="17"/>
      <c r="C7" s="18"/>
      <c r="D7" s="18"/>
      <c r="E7" s="18"/>
      <c r="F7" s="231" t="s">
        <v>163</v>
      </c>
      <c r="G7" s="18"/>
      <c r="H7" s="18"/>
      <c r="I7" s="18"/>
      <c r="J7" s="19"/>
    </row>
    <row r="8" spans="2:10" ht="26.25" x14ac:dyDescent="0.25">
      <c r="B8" s="17"/>
      <c r="C8" s="18"/>
      <c r="D8" s="18"/>
      <c r="E8" s="18"/>
      <c r="F8" s="231" t="s">
        <v>164</v>
      </c>
      <c r="G8" s="18"/>
      <c r="H8" s="18"/>
      <c r="I8" s="18"/>
      <c r="J8" s="19"/>
    </row>
    <row r="9" spans="2:10" ht="21" x14ac:dyDescent="0.25">
      <c r="B9" s="17"/>
      <c r="C9" s="18"/>
      <c r="D9" s="18"/>
      <c r="E9" s="18"/>
      <c r="F9" s="232" t="s">
        <v>3118</v>
      </c>
      <c r="G9" s="18"/>
      <c r="H9" s="18"/>
      <c r="I9" s="18"/>
      <c r="J9" s="19"/>
    </row>
    <row r="10" spans="2:10" ht="21" x14ac:dyDescent="0.25">
      <c r="B10" s="17"/>
      <c r="C10" s="18"/>
      <c r="D10" s="18"/>
      <c r="E10" s="18"/>
      <c r="F10" s="232" t="s">
        <v>3061</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165</v>
      </c>
      <c r="G22" s="18"/>
      <c r="H22" s="18"/>
      <c r="I22" s="18"/>
      <c r="J22" s="19"/>
    </row>
    <row r="23" spans="2:10" x14ac:dyDescent="0.25">
      <c r="B23" s="17"/>
      <c r="C23" s="18"/>
      <c r="D23" s="18"/>
      <c r="E23" s="18"/>
      <c r="F23" s="26"/>
      <c r="G23" s="18"/>
      <c r="H23" s="18"/>
      <c r="I23" s="18"/>
      <c r="J23" s="19"/>
    </row>
    <row r="24" spans="2:10" s="194" customFormat="1" x14ac:dyDescent="0.25">
      <c r="B24" s="254"/>
      <c r="C24" s="255"/>
      <c r="D24" s="264" t="s">
        <v>166</v>
      </c>
      <c r="E24" s="265" t="s">
        <v>167</v>
      </c>
      <c r="F24" s="265"/>
      <c r="G24" s="265"/>
      <c r="H24" s="265"/>
      <c r="I24" s="255"/>
      <c r="J24" s="256"/>
    </row>
    <row r="25" spans="2:10" s="194" customFormat="1" x14ac:dyDescent="0.25">
      <c r="B25" s="254"/>
      <c r="C25" s="255"/>
      <c r="D25" s="255"/>
      <c r="H25" s="255"/>
      <c r="I25" s="255"/>
      <c r="J25" s="256"/>
    </row>
    <row r="26" spans="2:10" s="194" customFormat="1" x14ac:dyDescent="0.25">
      <c r="B26" s="254"/>
      <c r="C26" s="255"/>
      <c r="D26" s="264" t="s">
        <v>168</v>
      </c>
      <c r="E26" s="265"/>
      <c r="F26" s="265"/>
      <c r="G26" s="265"/>
      <c r="H26" s="265"/>
      <c r="I26" s="255"/>
      <c r="J26" s="256"/>
    </row>
    <row r="27" spans="2:10" s="194" customFormat="1" x14ac:dyDescent="0.25">
      <c r="B27" s="254"/>
      <c r="C27" s="255"/>
      <c r="D27" s="253"/>
      <c r="E27" s="253"/>
      <c r="F27" s="253"/>
      <c r="G27" s="253"/>
      <c r="H27" s="253"/>
      <c r="I27" s="255"/>
      <c r="J27" s="256"/>
    </row>
    <row r="28" spans="2:10" s="194" customFormat="1" x14ac:dyDescent="0.25">
      <c r="B28" s="254"/>
      <c r="C28" s="255"/>
      <c r="D28" s="264" t="s">
        <v>169</v>
      </c>
      <c r="E28" s="265" t="s">
        <v>167</v>
      </c>
      <c r="F28" s="265"/>
      <c r="G28" s="265"/>
      <c r="H28" s="265"/>
      <c r="I28" s="255"/>
      <c r="J28" s="256"/>
    </row>
    <row r="29" spans="2:10" s="194" customFormat="1" x14ac:dyDescent="0.25">
      <c r="B29" s="254"/>
      <c r="C29" s="255"/>
      <c r="D29" s="253"/>
      <c r="E29" s="253"/>
      <c r="F29" s="253"/>
      <c r="G29" s="253"/>
      <c r="H29" s="253"/>
      <c r="I29" s="255"/>
      <c r="J29" s="256"/>
    </row>
    <row r="30" spans="2:10" s="194" customFormat="1" x14ac:dyDescent="0.25">
      <c r="B30" s="254"/>
      <c r="C30" s="255"/>
      <c r="D30" s="264" t="s">
        <v>170</v>
      </c>
      <c r="E30" s="265" t="s">
        <v>167</v>
      </c>
      <c r="F30" s="265"/>
      <c r="G30" s="265"/>
      <c r="H30" s="265"/>
      <c r="I30" s="255"/>
      <c r="J30" s="256"/>
    </row>
    <row r="31" spans="2:10" s="194" customFormat="1" x14ac:dyDescent="0.25">
      <c r="B31" s="254"/>
      <c r="C31" s="255"/>
      <c r="D31" s="253"/>
      <c r="E31" s="253"/>
      <c r="F31" s="253"/>
      <c r="G31" s="253"/>
      <c r="H31" s="253"/>
      <c r="I31" s="255"/>
      <c r="J31" s="256"/>
    </row>
    <row r="32" spans="2:10" s="194" customFormat="1" x14ac:dyDescent="0.25">
      <c r="B32" s="254"/>
      <c r="C32" s="255"/>
      <c r="D32" s="264" t="s">
        <v>171</v>
      </c>
      <c r="E32" s="265" t="s">
        <v>167</v>
      </c>
      <c r="F32" s="265"/>
      <c r="G32" s="265"/>
      <c r="H32" s="265"/>
      <c r="I32" s="255"/>
      <c r="J32" s="256"/>
    </row>
    <row r="33" spans="2:10" s="194" customFormat="1" x14ac:dyDescent="0.25">
      <c r="B33" s="254"/>
      <c r="C33" s="255"/>
      <c r="I33" s="255"/>
      <c r="J33" s="256"/>
    </row>
    <row r="34" spans="2:10" s="194" customFormat="1" x14ac:dyDescent="0.25">
      <c r="B34" s="254"/>
      <c r="C34" s="255"/>
      <c r="D34" s="264" t="s">
        <v>172</v>
      </c>
      <c r="E34" s="265" t="s">
        <v>167</v>
      </c>
      <c r="F34" s="265"/>
      <c r="G34" s="265"/>
      <c r="H34" s="265"/>
      <c r="I34" s="255"/>
      <c r="J34" s="256"/>
    </row>
    <row r="35" spans="2:10" s="194" customFormat="1" x14ac:dyDescent="0.25">
      <c r="B35" s="254"/>
      <c r="C35" s="255"/>
      <c r="D35" s="255"/>
      <c r="E35" s="255"/>
      <c r="F35" s="255"/>
      <c r="G35" s="255"/>
      <c r="H35" s="255"/>
      <c r="I35" s="255"/>
      <c r="J35" s="256"/>
    </row>
    <row r="36" spans="2:10" s="194" customFormat="1" x14ac:dyDescent="0.25">
      <c r="B36" s="254"/>
      <c r="C36" s="255"/>
      <c r="D36" s="266" t="s">
        <v>173</v>
      </c>
      <c r="E36" s="267"/>
      <c r="F36" s="267"/>
      <c r="G36" s="267"/>
      <c r="H36" s="267"/>
      <c r="I36" s="255"/>
      <c r="J36" s="256"/>
    </row>
    <row r="37" spans="2:10" s="194" customFormat="1" x14ac:dyDescent="0.25">
      <c r="B37" s="254"/>
      <c r="C37" s="255"/>
      <c r="D37" s="255"/>
      <c r="E37" s="255"/>
      <c r="F37" s="257"/>
      <c r="G37" s="255"/>
      <c r="H37" s="255"/>
      <c r="I37" s="255"/>
      <c r="J37" s="256"/>
    </row>
    <row r="38" spans="2:10" s="194" customFormat="1" x14ac:dyDescent="0.25">
      <c r="B38" s="254"/>
      <c r="C38" s="255"/>
      <c r="D38" s="266" t="s">
        <v>174</v>
      </c>
      <c r="E38" s="267"/>
      <c r="F38" s="267"/>
      <c r="G38" s="267"/>
      <c r="H38" s="267"/>
      <c r="I38" s="255"/>
      <c r="J38" s="256"/>
    </row>
    <row r="39" spans="2:10" s="194" customFormat="1" x14ac:dyDescent="0.25">
      <c r="B39" s="254"/>
      <c r="C39" s="255"/>
      <c r="I39" s="255"/>
      <c r="J39" s="256"/>
    </row>
    <row r="40" spans="2:10" s="194" customFormat="1" x14ac:dyDescent="0.25">
      <c r="B40" s="254"/>
      <c r="C40" s="255"/>
      <c r="D40" s="266" t="s">
        <v>175</v>
      </c>
      <c r="E40" s="267" t="s">
        <v>167</v>
      </c>
      <c r="F40" s="267"/>
      <c r="G40" s="267"/>
      <c r="H40" s="267"/>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Footer>&amp;L_x000D_&amp;1#&amp;"Calibri"&amp;11&amp;K000000 Controlled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H12" sqref="H12"/>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176</v>
      </c>
      <c r="G5" s="21"/>
      <c r="I5" s="21"/>
      <c r="J5" s="19"/>
    </row>
    <row r="6" spans="1:14" x14ac:dyDescent="0.25">
      <c r="B6" s="17"/>
      <c r="C6" s="18"/>
      <c r="D6" s="18"/>
      <c r="E6" s="31"/>
      <c r="F6" s="31"/>
      <c r="G6" s="31"/>
      <c r="I6" s="31"/>
      <c r="J6" s="19"/>
    </row>
    <row r="7" spans="1:14" ht="26.25" x14ac:dyDescent="0.25">
      <c r="B7" s="17"/>
      <c r="C7" s="18"/>
      <c r="D7" s="18"/>
      <c r="E7" s="23"/>
      <c r="F7" s="23" t="s">
        <v>177</v>
      </c>
      <c r="G7" s="23"/>
      <c r="I7" s="23"/>
      <c r="J7" s="19"/>
    </row>
    <row r="8" spans="1:14" ht="26.25" x14ac:dyDescent="0.25">
      <c r="B8" s="17"/>
      <c r="C8" s="18"/>
      <c r="D8" s="18"/>
      <c r="E8" s="18"/>
      <c r="F8" s="23"/>
      <c r="G8" s="23"/>
      <c r="H8" s="23"/>
      <c r="I8" s="23"/>
      <c r="J8" s="19"/>
    </row>
    <row r="9" spans="1:14" x14ac:dyDescent="0.25">
      <c r="B9" s="17"/>
      <c r="C9" s="2" t="s">
        <v>178</v>
      </c>
      <c r="D9" s="18"/>
      <c r="E9" s="18"/>
      <c r="F9" s="18"/>
      <c r="G9" s="18"/>
      <c r="H9" s="18"/>
      <c r="I9" s="18"/>
      <c r="J9" s="19"/>
      <c r="N9" s="18"/>
    </row>
    <row r="10" spans="1:14" x14ac:dyDescent="0.25">
      <c r="B10" s="17"/>
      <c r="C10" s="2" t="s">
        <v>209</v>
      </c>
      <c r="F10" s="18"/>
      <c r="G10" s="18"/>
      <c r="H10" s="18"/>
      <c r="I10" s="18"/>
      <c r="J10" s="19"/>
      <c r="N10" s="18"/>
    </row>
    <row r="11" spans="1:14" x14ac:dyDescent="0.25">
      <c r="B11" s="17"/>
      <c r="C11" s="2" t="s">
        <v>179</v>
      </c>
      <c r="D11" s="18"/>
      <c r="E11" s="18"/>
      <c r="F11" s="18"/>
      <c r="G11" s="18"/>
      <c r="H11" s="18"/>
      <c r="I11" s="18"/>
      <c r="J11" s="19"/>
    </row>
    <row r="12" spans="1:14" x14ac:dyDescent="0.25">
      <c r="B12" s="17"/>
      <c r="D12" s="2" t="s">
        <v>180</v>
      </c>
      <c r="E12" s="18"/>
      <c r="F12" s="18"/>
      <c r="G12" s="18"/>
      <c r="H12" s="18"/>
      <c r="I12" s="18"/>
      <c r="J12" s="19"/>
    </row>
    <row r="13" spans="1:14" x14ac:dyDescent="0.25">
      <c r="B13" s="17"/>
      <c r="D13" s="2" t="s">
        <v>181</v>
      </c>
      <c r="E13" s="18"/>
      <c r="F13" s="18"/>
      <c r="G13" s="18"/>
      <c r="H13" s="18"/>
      <c r="I13" s="18"/>
      <c r="J13" s="19"/>
    </row>
    <row r="14" spans="1:14" x14ac:dyDescent="0.25">
      <c r="B14" s="17"/>
      <c r="D14" s="2" t="s">
        <v>182</v>
      </c>
      <c r="E14" s="18"/>
      <c r="F14" s="18"/>
      <c r="G14" s="18"/>
      <c r="H14" s="18"/>
      <c r="I14" s="18"/>
      <c r="J14" s="19"/>
    </row>
    <row r="15" spans="1:14" x14ac:dyDescent="0.25">
      <c r="B15" s="17"/>
      <c r="D15" s="2" t="s">
        <v>183</v>
      </c>
      <c r="E15" s="18"/>
      <c r="F15" s="18"/>
      <c r="G15" s="18"/>
      <c r="H15" s="18"/>
      <c r="I15" s="18"/>
      <c r="J15" s="19"/>
    </row>
    <row r="16" spans="1:14" x14ac:dyDescent="0.25">
      <c r="B16" s="32"/>
      <c r="D16" s="2" t="s">
        <v>184</v>
      </c>
      <c r="E16" s="18"/>
      <c r="J16" s="33"/>
    </row>
    <row r="17" spans="2:14" x14ac:dyDescent="0.25">
      <c r="B17" s="32"/>
      <c r="D17" s="2" t="s">
        <v>185</v>
      </c>
      <c r="E17" s="18"/>
      <c r="J17" s="33"/>
    </row>
    <row r="18" spans="2:14" x14ac:dyDescent="0.25">
      <c r="B18" s="17"/>
      <c r="C18" s="2" t="s">
        <v>186</v>
      </c>
      <c r="F18" s="26"/>
      <c r="G18" s="26"/>
      <c r="H18" s="26"/>
      <c r="I18" s="26"/>
      <c r="J18" s="19"/>
    </row>
    <row r="19" spans="2:14" x14ac:dyDescent="0.25">
      <c r="B19" s="17"/>
      <c r="C19" s="2" t="s">
        <v>187</v>
      </c>
      <c r="E19" s="18"/>
      <c r="F19" s="26"/>
      <c r="G19" s="26"/>
      <c r="H19" s="26"/>
      <c r="I19" s="26"/>
      <c r="J19" s="19"/>
    </row>
    <row r="20" spans="2:14" x14ac:dyDescent="0.25">
      <c r="B20" s="17"/>
      <c r="C20" s="2" t="s">
        <v>188</v>
      </c>
      <c r="E20" s="18"/>
      <c r="F20" s="26"/>
      <c r="G20" s="26"/>
      <c r="H20" s="26"/>
      <c r="I20" s="26"/>
      <c r="J20" s="19"/>
    </row>
    <row r="21" spans="2:14" x14ac:dyDescent="0.25">
      <c r="B21" s="17"/>
      <c r="D21" s="2" t="s">
        <v>189</v>
      </c>
      <c r="E21" s="18"/>
      <c r="F21" s="25"/>
      <c r="G21" s="25"/>
      <c r="H21" s="25"/>
      <c r="I21" s="25"/>
      <c r="J21" s="19"/>
      <c r="N21" s="18"/>
    </row>
    <row r="22" spans="2:14" x14ac:dyDescent="0.25">
      <c r="B22" s="17"/>
      <c r="D22" s="2" t="s">
        <v>190</v>
      </c>
      <c r="E22" s="18"/>
      <c r="F22" s="25"/>
      <c r="G22" s="25"/>
      <c r="H22" s="25"/>
      <c r="I22" s="25"/>
      <c r="J22" s="19"/>
    </row>
    <row r="23" spans="2:14" x14ac:dyDescent="0.25">
      <c r="B23" s="17"/>
      <c r="C23" s="2" t="s">
        <v>191</v>
      </c>
      <c r="D23" s="18"/>
      <c r="E23" s="18"/>
      <c r="F23" s="25"/>
      <c r="G23" s="25"/>
      <c r="H23" s="25"/>
      <c r="I23" s="25"/>
      <c r="J23" s="19"/>
    </row>
    <row r="24" spans="2:14" x14ac:dyDescent="0.25">
      <c r="B24" s="17"/>
      <c r="D24" s="2" t="s">
        <v>192</v>
      </c>
      <c r="F24" s="25"/>
      <c r="G24" s="25"/>
      <c r="H24" s="25"/>
      <c r="I24" s="25"/>
      <c r="J24" s="19"/>
    </row>
    <row r="25" spans="2:14" x14ac:dyDescent="0.25">
      <c r="B25" s="17"/>
      <c r="C25" s="2" t="s">
        <v>193</v>
      </c>
      <c r="F25" s="25"/>
      <c r="G25" s="25"/>
      <c r="H25" s="25"/>
      <c r="I25" s="25"/>
      <c r="J25" s="19"/>
    </row>
    <row r="26" spans="2:14" ht="15" customHeight="1" x14ac:dyDescent="0.25">
      <c r="B26" s="17"/>
      <c r="C26" s="269" t="s">
        <v>194</v>
      </c>
      <c r="D26" s="269"/>
      <c r="E26" s="269"/>
      <c r="F26" s="269"/>
      <c r="G26" s="269"/>
      <c r="H26" s="269"/>
      <c r="I26" s="25"/>
      <c r="J26" s="19"/>
    </row>
    <row r="27" spans="2:14" x14ac:dyDescent="0.25">
      <c r="B27" s="17"/>
      <c r="C27" s="269"/>
      <c r="D27" s="269"/>
      <c r="E27" s="269"/>
      <c r="F27" s="269"/>
      <c r="G27" s="269"/>
      <c r="H27" s="269"/>
      <c r="I27" s="25"/>
      <c r="J27" s="19"/>
    </row>
    <row r="28" spans="2:14" x14ac:dyDescent="0.25">
      <c r="B28" s="17"/>
      <c r="C28" s="269" t="s">
        <v>195</v>
      </c>
      <c r="D28" s="269"/>
      <c r="E28" s="269"/>
      <c r="F28" s="269"/>
      <c r="G28" s="269"/>
      <c r="H28" s="269"/>
      <c r="I28" s="25"/>
      <c r="J28" s="19"/>
    </row>
    <row r="29" spans="2:14" x14ac:dyDescent="0.25">
      <c r="B29" s="17"/>
      <c r="C29" s="269"/>
      <c r="D29" s="269"/>
      <c r="E29" s="269"/>
      <c r="F29" s="269"/>
      <c r="G29" s="269"/>
      <c r="H29" s="269"/>
      <c r="I29" s="25"/>
      <c r="J29" s="19"/>
    </row>
    <row r="30" spans="2:14" x14ac:dyDescent="0.25">
      <c r="B30" s="17"/>
      <c r="C30" s="269" t="s">
        <v>196</v>
      </c>
      <c r="D30" s="269"/>
      <c r="E30" s="269"/>
      <c r="F30" s="269"/>
      <c r="G30" s="269"/>
      <c r="H30" s="269"/>
      <c r="I30" s="25"/>
      <c r="J30" s="19"/>
    </row>
    <row r="31" spans="2:14" x14ac:dyDescent="0.25">
      <c r="B31" s="17"/>
      <c r="C31" s="269"/>
      <c r="D31" s="269"/>
      <c r="E31" s="269"/>
      <c r="F31" s="269"/>
      <c r="G31" s="269"/>
      <c r="H31" s="269"/>
      <c r="I31" s="25"/>
      <c r="J31" s="19"/>
    </row>
    <row r="32" spans="2:14" x14ac:dyDescent="0.25">
      <c r="B32" s="17"/>
      <c r="C32" s="35" t="s">
        <v>197</v>
      </c>
      <c r="D32" s="34"/>
      <c r="E32" s="34"/>
      <c r="F32" s="34"/>
      <c r="G32" s="34"/>
      <c r="H32" s="34"/>
      <c r="I32" s="25"/>
      <c r="J32" s="19"/>
    </row>
    <row r="33" spans="2:10" x14ac:dyDescent="0.25">
      <c r="B33" s="17"/>
      <c r="C33" s="2" t="s">
        <v>198</v>
      </c>
      <c r="F33" s="25"/>
      <c r="G33" s="25"/>
      <c r="H33" s="25"/>
      <c r="I33" s="25"/>
      <c r="J33" s="19"/>
    </row>
    <row r="34" spans="2:10" x14ac:dyDescent="0.25">
      <c r="B34" s="17"/>
      <c r="D34" s="2" t="s">
        <v>199</v>
      </c>
      <c r="F34" s="25"/>
      <c r="G34" s="25"/>
      <c r="H34" s="25"/>
      <c r="I34" s="25"/>
      <c r="J34" s="19"/>
    </row>
    <row r="35" spans="2:10" x14ac:dyDescent="0.25">
      <c r="B35" s="17"/>
      <c r="D35" s="2" t="s">
        <v>200</v>
      </c>
      <c r="F35" s="25"/>
      <c r="G35" s="25"/>
      <c r="H35" s="25"/>
      <c r="I35" s="25"/>
      <c r="J35" s="19"/>
    </row>
    <row r="36" spans="2:10" x14ac:dyDescent="0.25">
      <c r="B36" s="17"/>
      <c r="D36" s="2" t="s">
        <v>201</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202</v>
      </c>
      <c r="D47" s="18"/>
      <c r="E47" s="18"/>
      <c r="F47" s="38"/>
      <c r="G47" s="18"/>
      <c r="H47" s="18"/>
      <c r="I47" s="18"/>
      <c r="J47" s="19"/>
    </row>
    <row r="48" spans="2:10" x14ac:dyDescent="0.25">
      <c r="B48" s="17"/>
      <c r="C48" s="18"/>
      <c r="D48" s="18"/>
      <c r="E48" s="18"/>
      <c r="G48" s="18"/>
      <c r="H48" s="18"/>
      <c r="I48" s="18"/>
      <c r="J48" s="19"/>
    </row>
    <row r="49" spans="2:10" x14ac:dyDescent="0.25">
      <c r="B49" s="17"/>
      <c r="C49" s="18" t="s">
        <v>203</v>
      </c>
      <c r="D49" s="18"/>
      <c r="E49" s="18"/>
      <c r="F49" s="31"/>
      <c r="G49" s="18" t="s">
        <v>204</v>
      </c>
      <c r="H49" s="31"/>
      <c r="I49" s="31"/>
      <c r="J49" s="19"/>
    </row>
    <row r="50" spans="2:10" x14ac:dyDescent="0.25">
      <c r="B50" s="17"/>
      <c r="C50" s="18" t="s">
        <v>205</v>
      </c>
      <c r="D50" s="18"/>
      <c r="E50" s="18"/>
      <c r="F50" s="31"/>
      <c r="G50" s="18" t="s">
        <v>206</v>
      </c>
      <c r="H50" s="31"/>
      <c r="I50" s="31"/>
      <c r="J50" s="19"/>
    </row>
    <row r="51" spans="2:10" x14ac:dyDescent="0.25">
      <c r="B51" s="17"/>
      <c r="C51" s="18">
        <v>3</v>
      </c>
      <c r="D51" s="18"/>
      <c r="E51" s="18"/>
      <c r="F51" s="31"/>
      <c r="G51" s="18" t="s">
        <v>207</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208</v>
      </c>
      <c r="J75" s="33"/>
    </row>
    <row r="76" spans="2:10" ht="15" customHeight="1" x14ac:dyDescent="0.3">
      <c r="B76" s="32"/>
      <c r="C76" s="44" t="s">
        <v>210</v>
      </c>
      <c r="D76" s="45"/>
      <c r="E76" s="45"/>
      <c r="F76" s="45"/>
      <c r="G76" s="45"/>
      <c r="H76" s="45"/>
      <c r="I76" s="45"/>
      <c r="J76" s="33"/>
    </row>
    <row r="77" spans="2:10" x14ac:dyDescent="0.25">
      <c r="B77" s="32"/>
      <c r="C77" s="44" t="s">
        <v>211</v>
      </c>
      <c r="J77" s="33"/>
    </row>
    <row r="78" spans="2:10" x14ac:dyDescent="0.25">
      <c r="B78" s="32"/>
      <c r="C78" s="44" t="s">
        <v>212</v>
      </c>
      <c r="J78" s="33"/>
    </row>
    <row r="79" spans="2:10" x14ac:dyDescent="0.25">
      <c r="B79" s="32"/>
      <c r="C79" s="44" t="s">
        <v>213</v>
      </c>
      <c r="J79" s="33"/>
    </row>
    <row r="80" spans="2:10" x14ac:dyDescent="0.25">
      <c r="B80" s="32"/>
      <c r="C80" s="44" t="s">
        <v>214</v>
      </c>
      <c r="J80" s="33"/>
    </row>
    <row r="81" spans="2:10" x14ac:dyDescent="0.25">
      <c r="B81" s="32"/>
      <c r="C81" s="44" t="s">
        <v>215</v>
      </c>
      <c r="J81" s="33"/>
    </row>
    <row r="82" spans="2:10" x14ac:dyDescent="0.25">
      <c r="B82" s="32"/>
      <c r="C82" s="44" t="s">
        <v>3044</v>
      </c>
      <c r="D82" s="46"/>
      <c r="E82" s="46"/>
      <c r="F82" s="46"/>
      <c r="G82" s="46"/>
      <c r="H82" s="46"/>
      <c r="I82" s="46"/>
      <c r="J82" s="33"/>
    </row>
    <row r="83" spans="2:10" x14ac:dyDescent="0.25">
      <c r="B83" s="32"/>
      <c r="C83" s="44" t="s">
        <v>3045</v>
      </c>
      <c r="J83" s="33"/>
    </row>
    <row r="84" spans="2:10" x14ac:dyDescent="0.25">
      <c r="B84" s="32"/>
      <c r="C84" s="44" t="s">
        <v>3046</v>
      </c>
      <c r="J84" s="33"/>
    </row>
    <row r="85" spans="2:10" x14ac:dyDescent="0.25">
      <c r="B85" s="32"/>
      <c r="C85" s="44" t="s">
        <v>3047</v>
      </c>
      <c r="J85" s="33"/>
    </row>
    <row r="86" spans="2:10" x14ac:dyDescent="0.25">
      <c r="B86" s="32"/>
      <c r="C86" s="44" t="s">
        <v>3048</v>
      </c>
      <c r="J86" s="33"/>
    </row>
    <row r="87" spans="2:10" x14ac:dyDescent="0.25">
      <c r="B87" s="32"/>
      <c r="C87" s="44" t="s">
        <v>3049</v>
      </c>
      <c r="J87" s="33"/>
    </row>
    <row r="88" spans="2:10" x14ac:dyDescent="0.25">
      <c r="B88" s="32"/>
      <c r="C88" s="44" t="s">
        <v>3050</v>
      </c>
      <c r="J88" s="33"/>
    </row>
    <row r="89" spans="2:10" x14ac:dyDescent="0.25">
      <c r="B89" s="32"/>
      <c r="C89" s="44" t="s">
        <v>3051</v>
      </c>
      <c r="J89" s="33"/>
    </row>
    <row r="90" spans="2:10" x14ac:dyDescent="0.25">
      <c r="B90" s="32"/>
      <c r="C90" s="44" t="s">
        <v>3052</v>
      </c>
      <c r="J90" s="33"/>
    </row>
    <row r="91" spans="2:10" x14ac:dyDescent="0.25">
      <c r="B91" s="32"/>
      <c r="C91" s="44" t="s">
        <v>3053</v>
      </c>
      <c r="J91" s="33"/>
    </row>
    <row r="92" spans="2:10" x14ac:dyDescent="0.25">
      <c r="B92" s="32"/>
      <c r="C92" s="44" t="s">
        <v>3054</v>
      </c>
      <c r="J92" s="33"/>
    </row>
    <row r="93" spans="2:10" x14ac:dyDescent="0.25">
      <c r="B93" s="32"/>
      <c r="C93" s="44" t="s">
        <v>3055</v>
      </c>
      <c r="J93" s="33"/>
    </row>
    <row r="94" spans="2:10" x14ac:dyDescent="0.25">
      <c r="B94" s="32"/>
      <c r="C94" s="44" t="s">
        <v>3056</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headerFooter>
    <oddFooter>&amp;L_x000D_&amp;1#&amp;"Calibri"&amp;11&amp;K000000 Controlled Internal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70" t="s">
        <v>216</v>
      </c>
      <c r="B1" s="271"/>
      <c r="C1" s="271"/>
    </row>
    <row r="2" spans="1:31" ht="31.5" x14ac:dyDescent="0.5">
      <c r="A2" s="52" t="s">
        <v>177</v>
      </c>
      <c r="B2" s="50"/>
      <c r="C2" s="50"/>
    </row>
    <row r="3" spans="1:31" x14ac:dyDescent="0.25">
      <c r="A3" s="30"/>
    </row>
    <row r="4" spans="1:31" s="37" customFormat="1" ht="18.75" x14ac:dyDescent="0.25">
      <c r="A4" s="55"/>
      <c r="B4" s="56"/>
      <c r="C4" s="57" t="s">
        <v>217</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218</v>
      </c>
      <c r="B5" s="60"/>
      <c r="C5" s="61"/>
    </row>
    <row r="6" spans="1:31" ht="14.45" customHeight="1" x14ac:dyDescent="0.25">
      <c r="A6" s="62" t="s">
        <v>219</v>
      </c>
      <c r="B6" s="62"/>
      <c r="C6" s="63"/>
    </row>
    <row r="7" spans="1:31" ht="60" x14ac:dyDescent="0.25">
      <c r="A7" s="64"/>
      <c r="B7" s="65" t="s">
        <v>220</v>
      </c>
      <c r="C7" s="66" t="s">
        <v>221</v>
      </c>
    </row>
    <row r="8" spans="1:31" ht="14.45" customHeight="1" x14ac:dyDescent="0.25">
      <c r="A8" s="62" t="s">
        <v>222</v>
      </c>
      <c r="B8" s="62"/>
      <c r="C8" s="63"/>
    </row>
    <row r="9" spans="1:31" ht="23.25" customHeight="1" x14ac:dyDescent="0.25">
      <c r="A9" s="67"/>
      <c r="B9" s="65" t="s">
        <v>223</v>
      </c>
      <c r="C9" s="68" t="s">
        <v>224</v>
      </c>
    </row>
    <row r="10" spans="1:31" ht="14.45" customHeight="1" x14ac:dyDescent="0.25">
      <c r="A10" s="62" t="s">
        <v>225</v>
      </c>
      <c r="B10" s="62"/>
      <c r="C10" s="63"/>
    </row>
    <row r="11" spans="1:31" ht="23.25" customHeight="1" x14ac:dyDescent="0.25">
      <c r="A11" s="67"/>
      <c r="B11" s="65" t="s">
        <v>226</v>
      </c>
      <c r="C11" s="68" t="s">
        <v>227</v>
      </c>
    </row>
    <row r="12" spans="1:31" ht="14.45" customHeight="1" x14ac:dyDescent="0.25">
      <c r="A12" s="62" t="s">
        <v>228</v>
      </c>
      <c r="B12" s="62"/>
      <c r="C12" s="63"/>
    </row>
    <row r="13" spans="1:31" ht="30" x14ac:dyDescent="0.25">
      <c r="A13" s="64"/>
      <c r="B13" s="65" t="s">
        <v>229</v>
      </c>
      <c r="C13" s="66" t="s">
        <v>264</v>
      </c>
    </row>
    <row r="14" spans="1:31" ht="14.45" customHeight="1" x14ac:dyDescent="0.25">
      <c r="A14" s="62" t="s">
        <v>230</v>
      </c>
      <c r="B14" s="62"/>
      <c r="C14" s="63"/>
    </row>
    <row r="15" spans="1:31" ht="38.25" customHeight="1" x14ac:dyDescent="0.25">
      <c r="A15" s="64"/>
      <c r="B15" s="65" t="s">
        <v>231</v>
      </c>
      <c r="C15" s="68" t="s">
        <v>232</v>
      </c>
    </row>
    <row r="16" spans="1:31" ht="14.45" customHeight="1" x14ac:dyDescent="0.25">
      <c r="A16" s="62" t="s">
        <v>233</v>
      </c>
      <c r="B16" s="62"/>
      <c r="C16" s="63"/>
    </row>
    <row r="17" spans="1:3" ht="26.25" customHeight="1" x14ac:dyDescent="0.25">
      <c r="A17" s="64"/>
      <c r="B17" s="65" t="s">
        <v>234</v>
      </c>
      <c r="C17" s="68" t="s">
        <v>235</v>
      </c>
    </row>
    <row r="18" spans="1:3" ht="14.45" customHeight="1" x14ac:dyDescent="0.25">
      <c r="A18" s="62" t="s">
        <v>236</v>
      </c>
      <c r="B18" s="62"/>
      <c r="C18" s="63"/>
    </row>
    <row r="19" spans="1:3" ht="40.5" customHeight="1" x14ac:dyDescent="0.25">
      <c r="A19" s="64"/>
      <c r="B19" s="65" t="s">
        <v>237</v>
      </c>
      <c r="C19" s="66" t="s">
        <v>238</v>
      </c>
    </row>
    <row r="20" spans="1:3" ht="18.75" x14ac:dyDescent="0.25">
      <c r="A20" s="59" t="s">
        <v>239</v>
      </c>
      <c r="B20" s="60"/>
      <c r="C20" s="69"/>
    </row>
    <row r="21" spans="1:3" ht="14.45" customHeight="1" x14ac:dyDescent="0.25">
      <c r="A21" s="62" t="s">
        <v>240</v>
      </c>
      <c r="B21" s="62"/>
      <c r="C21" s="63"/>
    </row>
    <row r="22" spans="1:3" ht="42.75" customHeight="1" x14ac:dyDescent="0.25">
      <c r="A22" s="67"/>
      <c r="B22" s="65" t="s">
        <v>241</v>
      </c>
      <c r="C22" s="66" t="s">
        <v>242</v>
      </c>
    </row>
    <row r="23" spans="1:3" ht="14.45" customHeight="1" x14ac:dyDescent="0.25">
      <c r="A23" s="62" t="s">
        <v>243</v>
      </c>
      <c r="B23" s="62"/>
      <c r="C23" s="63"/>
    </row>
    <row r="24" spans="1:3" ht="30" x14ac:dyDescent="0.25">
      <c r="A24" s="64"/>
      <c r="B24" s="65" t="s">
        <v>244</v>
      </c>
      <c r="C24" s="68" t="s">
        <v>245</v>
      </c>
    </row>
    <row r="25" spans="1:3" ht="14.45" customHeight="1" x14ac:dyDescent="0.25">
      <c r="A25" s="62" t="s">
        <v>246</v>
      </c>
      <c r="B25" s="62"/>
      <c r="C25" s="63"/>
    </row>
    <row r="26" spans="1:3" ht="38.25" customHeight="1" x14ac:dyDescent="0.25">
      <c r="A26" s="64"/>
      <c r="B26" s="65" t="s">
        <v>247</v>
      </c>
      <c r="C26" s="68" t="s">
        <v>248</v>
      </c>
    </row>
    <row r="27" spans="1:3" ht="14.45" customHeight="1" x14ac:dyDescent="0.25">
      <c r="A27" s="62" t="s">
        <v>249</v>
      </c>
      <c r="B27" s="62"/>
      <c r="C27" s="63"/>
    </row>
    <row r="28" spans="1:3" ht="34.5" customHeight="1" x14ac:dyDescent="0.25">
      <c r="A28" s="64"/>
      <c r="B28" s="65" t="s">
        <v>250</v>
      </c>
      <c r="C28" s="68" t="s">
        <v>251</v>
      </c>
    </row>
    <row r="29" spans="1:3" x14ac:dyDescent="0.25">
      <c r="A29" s="62" t="s">
        <v>252</v>
      </c>
      <c r="B29" s="62"/>
      <c r="C29" s="63"/>
    </row>
    <row r="30" spans="1:3" ht="60" x14ac:dyDescent="0.25">
      <c r="A30" s="64"/>
      <c r="B30" s="65" t="s">
        <v>253</v>
      </c>
      <c r="C30" s="68" t="s">
        <v>254</v>
      </c>
    </row>
    <row r="31" spans="1:3" x14ac:dyDescent="0.25">
      <c r="A31" s="62" t="s">
        <v>255</v>
      </c>
      <c r="B31" s="62"/>
      <c r="C31" s="63"/>
    </row>
    <row r="32" spans="1:3" ht="30" x14ac:dyDescent="0.25">
      <c r="A32" s="64"/>
      <c r="B32" s="65" t="s">
        <v>256</v>
      </c>
      <c r="C32" s="68" t="s">
        <v>257</v>
      </c>
    </row>
    <row r="33" spans="1:3" x14ac:dyDescent="0.25">
      <c r="A33" s="62" t="s">
        <v>258</v>
      </c>
      <c r="B33" s="62"/>
      <c r="C33" s="63"/>
    </row>
    <row r="34" spans="1:3" ht="30" x14ac:dyDescent="0.25">
      <c r="A34" s="64"/>
      <c r="B34" s="65" t="s">
        <v>259</v>
      </c>
      <c r="C34" s="68" t="s">
        <v>260</v>
      </c>
    </row>
    <row r="35" spans="1:3" x14ac:dyDescent="0.25">
      <c r="A35" s="272" t="s">
        <v>261</v>
      </c>
      <c r="B35" s="273"/>
      <c r="C35" s="274"/>
    </row>
    <row r="36" spans="1:3" ht="60" x14ac:dyDescent="0.25">
      <c r="B36" s="65" t="s">
        <v>262</v>
      </c>
      <c r="C36" s="68" t="s">
        <v>263</v>
      </c>
    </row>
  </sheetData>
  <sheetProtection sheet="1" formatColumns="0" formatRows="0" insertHyperlinks="0" sort="0" autoFilter="0" pivotTables="0"/>
  <mergeCells count="2">
    <mergeCell ref="A1:C1"/>
    <mergeCell ref="A35:C35"/>
  </mergeCells>
  <pageMargins left="0.7" right="0.7" top="0.75" bottom="0.75" header="0.3" footer="0.3"/>
  <headerFooter>
    <oddFooter>&amp;L_x000D_&amp;1#&amp;"Calibri"&amp;11&amp;K000000 Controlled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51" zoomScale="75" zoomScaleNormal="75" workbookViewId="0">
      <selection activeCell="D61" sqref="D61"/>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265</v>
      </c>
      <c r="B1" s="1"/>
      <c r="C1" s="73"/>
      <c r="D1" s="73"/>
      <c r="E1" s="73"/>
      <c r="F1" s="22" t="s">
        <v>266</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267</v>
      </c>
      <c r="C3" s="147" t="s">
        <v>452</v>
      </c>
      <c r="D3" s="77"/>
      <c r="E3" s="77"/>
      <c r="F3" s="73"/>
      <c r="G3" s="77"/>
      <c r="H3" s="73"/>
      <c r="L3" s="73"/>
      <c r="M3" s="73"/>
    </row>
    <row r="4" spans="1:13" ht="15.75" thickBot="1" x14ac:dyDescent="0.3">
      <c r="H4" s="73"/>
      <c r="L4" s="73"/>
      <c r="M4" s="73"/>
    </row>
    <row r="5" spans="1:13" ht="18.75" x14ac:dyDescent="0.25">
      <c r="A5" s="79"/>
      <c r="B5" s="80" t="s">
        <v>269</v>
      </c>
      <c r="C5" s="79"/>
      <c r="E5" s="81"/>
      <c r="F5" s="81"/>
      <c r="H5" s="73"/>
      <c r="L5" s="73"/>
      <c r="M5" s="73"/>
    </row>
    <row r="6" spans="1:13" x14ac:dyDescent="0.25">
      <c r="B6" s="82" t="s">
        <v>270</v>
      </c>
      <c r="C6" s="81"/>
      <c r="D6" s="81"/>
      <c r="H6" s="73"/>
      <c r="L6" s="73"/>
      <c r="M6" s="73"/>
    </row>
    <row r="7" spans="1:13" x14ac:dyDescent="0.25">
      <c r="B7" s="83" t="s">
        <v>271</v>
      </c>
      <c r="C7" s="81"/>
      <c r="D7" s="81"/>
      <c r="H7" s="73"/>
      <c r="L7" s="73"/>
      <c r="M7" s="73"/>
    </row>
    <row r="8" spans="1:13" x14ac:dyDescent="0.25">
      <c r="B8" s="83" t="s">
        <v>272</v>
      </c>
      <c r="C8" s="81"/>
      <c r="D8" s="81"/>
      <c r="F8" s="76" t="s">
        <v>273</v>
      </c>
      <c r="H8" s="73"/>
      <c r="L8" s="73"/>
      <c r="M8" s="73"/>
    </row>
    <row r="9" spans="1:13" x14ac:dyDescent="0.25">
      <c r="B9" s="82" t="s">
        <v>274</v>
      </c>
      <c r="H9" s="73"/>
      <c r="L9" s="73"/>
      <c r="M9" s="73"/>
    </row>
    <row r="10" spans="1:13" x14ac:dyDescent="0.25">
      <c r="B10" s="82" t="s">
        <v>275</v>
      </c>
      <c r="H10" s="73"/>
      <c r="L10" s="73"/>
      <c r="M10" s="73"/>
    </row>
    <row r="11" spans="1:13" ht="15.75" thickBot="1" x14ac:dyDescent="0.3">
      <c r="B11" s="84" t="s">
        <v>276</v>
      </c>
      <c r="H11" s="73"/>
      <c r="L11" s="73"/>
      <c r="M11" s="73"/>
    </row>
    <row r="12" spans="1:13" x14ac:dyDescent="0.25">
      <c r="B12" s="85"/>
      <c r="H12" s="73"/>
      <c r="L12" s="73"/>
      <c r="M12" s="73"/>
    </row>
    <row r="13" spans="1:13" ht="37.5" x14ac:dyDescent="0.25">
      <c r="A13" s="86" t="s">
        <v>277</v>
      </c>
      <c r="B13" s="86" t="s">
        <v>270</v>
      </c>
      <c r="C13" s="87"/>
      <c r="D13" s="87"/>
      <c r="E13" s="87"/>
      <c r="F13" s="87"/>
      <c r="G13" s="88"/>
      <c r="H13" s="73"/>
      <c r="L13" s="73"/>
      <c r="M13" s="73"/>
    </row>
    <row r="14" spans="1:13" x14ac:dyDescent="0.25">
      <c r="A14" s="89" t="s">
        <v>278</v>
      </c>
      <c r="B14" s="90" t="s">
        <v>279</v>
      </c>
      <c r="C14" s="95" t="s">
        <v>562</v>
      </c>
      <c r="E14" s="81"/>
      <c r="F14" s="81"/>
      <c r="H14" s="73"/>
      <c r="L14" s="73"/>
      <c r="M14" s="73"/>
    </row>
    <row r="15" spans="1:13" x14ac:dyDescent="0.25">
      <c r="A15" s="89" t="s">
        <v>281</v>
      </c>
      <c r="B15" s="90" t="s">
        <v>282</v>
      </c>
      <c r="C15" s="95" t="s">
        <v>3058</v>
      </c>
      <c r="E15" s="81"/>
      <c r="F15" s="81"/>
      <c r="H15" s="73"/>
      <c r="L15" s="73"/>
      <c r="M15" s="73"/>
    </row>
    <row r="16" spans="1:13" x14ac:dyDescent="0.25">
      <c r="A16" s="89" t="s">
        <v>283</v>
      </c>
      <c r="B16" s="90" t="s">
        <v>284</v>
      </c>
      <c r="C16" s="95" t="s">
        <v>3059</v>
      </c>
      <c r="E16" s="81"/>
      <c r="F16" s="81"/>
      <c r="H16" s="73"/>
      <c r="L16" s="73"/>
      <c r="M16" s="73"/>
    </row>
    <row r="17" spans="1:23" ht="30" x14ac:dyDescent="0.25">
      <c r="A17" s="89" t="s">
        <v>285</v>
      </c>
      <c r="B17" s="90" t="s">
        <v>286</v>
      </c>
      <c r="C17" s="95" t="s">
        <v>3060</v>
      </c>
      <c r="E17" s="81"/>
      <c r="F17" s="81"/>
      <c r="H17" s="73"/>
      <c r="L17" s="73"/>
      <c r="M17" s="73"/>
    </row>
    <row r="18" spans="1:23" outlineLevel="1" x14ac:dyDescent="0.25">
      <c r="A18" s="89" t="s">
        <v>287</v>
      </c>
      <c r="B18" s="90" t="s">
        <v>288</v>
      </c>
      <c r="C18" s="95" t="str">
        <f>Introduction!F10</f>
        <v>Cut-off Date: [31/03/26]</v>
      </c>
      <c r="E18" s="81"/>
      <c r="F18" s="81"/>
      <c r="H18" s="73"/>
      <c r="L18" s="73"/>
      <c r="M18" s="73"/>
    </row>
    <row r="19" spans="1:23" outlineLevel="1" x14ac:dyDescent="0.25">
      <c r="A19" s="89" t="s">
        <v>289</v>
      </c>
      <c r="B19" s="90" t="s">
        <v>290</v>
      </c>
      <c r="C19" s="95"/>
      <c r="E19" s="81"/>
      <c r="F19" s="81"/>
      <c r="H19" s="73"/>
      <c r="L19" s="73"/>
      <c r="M19" s="73"/>
    </row>
    <row r="20" spans="1:23" outlineLevel="1" x14ac:dyDescent="0.25">
      <c r="A20" s="89" t="s">
        <v>291</v>
      </c>
      <c r="B20" s="91" t="s">
        <v>292</v>
      </c>
      <c r="C20" s="95"/>
      <c r="E20" s="81"/>
      <c r="F20" s="81"/>
      <c r="H20" s="73"/>
      <c r="L20" s="73"/>
      <c r="M20" s="73"/>
    </row>
    <row r="21" spans="1:23" outlineLevel="1" x14ac:dyDescent="0.25">
      <c r="A21" s="89" t="s">
        <v>293</v>
      </c>
      <c r="B21" s="91" t="s">
        <v>294</v>
      </c>
      <c r="C21" s="95"/>
      <c r="E21" s="81"/>
      <c r="F21" s="81"/>
      <c r="H21" s="73"/>
      <c r="L21" s="73"/>
      <c r="M21" s="73"/>
    </row>
    <row r="22" spans="1:23" outlineLevel="1" x14ac:dyDescent="0.25">
      <c r="A22" s="89" t="s">
        <v>295</v>
      </c>
      <c r="B22" s="91"/>
      <c r="E22" s="81"/>
      <c r="F22" s="81"/>
      <c r="H22" s="73"/>
      <c r="L22" s="73"/>
      <c r="M22" s="73"/>
    </row>
    <row r="23" spans="1:23" outlineLevel="1" x14ac:dyDescent="0.25">
      <c r="A23" s="89" t="s">
        <v>296</v>
      </c>
      <c r="B23" s="91"/>
      <c r="E23" s="81"/>
      <c r="F23" s="81"/>
      <c r="H23" s="73"/>
      <c r="L23" s="73"/>
      <c r="M23" s="73"/>
    </row>
    <row r="24" spans="1:23" outlineLevel="1" x14ac:dyDescent="0.25">
      <c r="A24" s="89" t="s">
        <v>297</v>
      </c>
      <c r="B24" s="91"/>
      <c r="E24" s="81"/>
      <c r="F24" s="81"/>
      <c r="H24" s="73"/>
      <c r="L24" s="73"/>
      <c r="M24" s="73"/>
    </row>
    <row r="25" spans="1:23" outlineLevel="1" x14ac:dyDescent="0.25">
      <c r="A25" s="89" t="s">
        <v>298</v>
      </c>
      <c r="B25" s="91"/>
      <c r="E25" s="81"/>
      <c r="F25" s="81"/>
      <c r="H25" s="73"/>
      <c r="L25" s="73"/>
      <c r="M25" s="73"/>
    </row>
    <row r="26" spans="1:23" ht="18.75" x14ac:dyDescent="0.25">
      <c r="A26" s="87"/>
      <c r="B26" s="86" t="s">
        <v>271</v>
      </c>
      <c r="C26" s="87"/>
      <c r="D26" s="87"/>
      <c r="E26" s="87"/>
      <c r="F26" s="87"/>
      <c r="G26" s="88"/>
      <c r="H26" s="73"/>
      <c r="L26" s="73"/>
      <c r="M26" s="73"/>
    </row>
    <row r="27" spans="1:23" x14ac:dyDescent="0.25">
      <c r="A27" s="89" t="s">
        <v>299</v>
      </c>
      <c r="B27" s="92" t="s">
        <v>300</v>
      </c>
      <c r="C27" s="95" t="s">
        <v>3062</v>
      </c>
      <c r="D27" s="93"/>
      <c r="E27" s="93"/>
      <c r="F27" s="93"/>
      <c r="H27" s="73"/>
      <c r="L27" s="73"/>
      <c r="M27" s="73"/>
    </row>
    <row r="28" spans="1:23" x14ac:dyDescent="0.25">
      <c r="A28" s="89" t="s">
        <v>301</v>
      </c>
      <c r="B28" s="94" t="s">
        <v>302</v>
      </c>
      <c r="C28" s="95" t="s">
        <v>3063</v>
      </c>
      <c r="E28" s="93"/>
      <c r="F28" s="93"/>
      <c r="H28" s="73"/>
      <c r="L28" s="73"/>
      <c r="W28" s="93" t="s">
        <v>303</v>
      </c>
    </row>
    <row r="29" spans="1:23" x14ac:dyDescent="0.25">
      <c r="A29" s="89" t="s">
        <v>304</v>
      </c>
      <c r="B29" s="92" t="s">
        <v>305</v>
      </c>
      <c r="C29" s="95" t="s">
        <v>3062</v>
      </c>
      <c r="E29" s="93"/>
      <c r="F29" s="93"/>
      <c r="H29" s="73"/>
      <c r="L29" s="73"/>
      <c r="W29" s="76" t="s">
        <v>306</v>
      </c>
    </row>
    <row r="30" spans="1:23" ht="39.6" customHeight="1" outlineLevel="1" x14ac:dyDescent="0.25">
      <c r="A30" s="89" t="s">
        <v>307</v>
      </c>
      <c r="B30" s="92" t="s">
        <v>308</v>
      </c>
      <c r="C30" s="95" t="s">
        <v>3064</v>
      </c>
      <c r="E30" s="93"/>
      <c r="F30" s="93"/>
      <c r="H30" s="73"/>
      <c r="L30" s="73"/>
      <c r="W30" s="95" t="s">
        <v>309</v>
      </c>
    </row>
    <row r="31" spans="1:23" outlineLevel="1" x14ac:dyDescent="0.25">
      <c r="A31" s="89" t="s">
        <v>310</v>
      </c>
      <c r="B31" s="96"/>
      <c r="E31" s="93"/>
      <c r="F31" s="93"/>
      <c r="H31" s="73"/>
      <c r="L31" s="73"/>
      <c r="M31" s="73"/>
    </row>
    <row r="32" spans="1:23" outlineLevel="1" x14ac:dyDescent="0.25">
      <c r="A32" s="89" t="s">
        <v>311</v>
      </c>
      <c r="B32" s="96"/>
      <c r="E32" s="93"/>
      <c r="F32" s="93"/>
      <c r="H32" s="73"/>
      <c r="L32" s="73"/>
      <c r="M32" s="73"/>
    </row>
    <row r="33" spans="1:14" outlineLevel="1" x14ac:dyDescent="0.25">
      <c r="A33" s="89" t="s">
        <v>312</v>
      </c>
      <c r="B33" s="96"/>
      <c r="E33" s="93"/>
      <c r="F33" s="93"/>
      <c r="H33" s="73"/>
      <c r="L33" s="73"/>
      <c r="M33" s="73"/>
    </row>
    <row r="34" spans="1:14" outlineLevel="1" x14ac:dyDescent="0.25">
      <c r="A34" s="89" t="s">
        <v>313</v>
      </c>
      <c r="B34" s="96"/>
      <c r="E34" s="93"/>
      <c r="F34" s="93"/>
      <c r="H34" s="73"/>
      <c r="L34" s="73"/>
      <c r="M34" s="73"/>
    </row>
    <row r="35" spans="1:14" outlineLevel="1" x14ac:dyDescent="0.25">
      <c r="A35" s="89" t="s">
        <v>314</v>
      </c>
      <c r="B35" s="97"/>
      <c r="E35" s="93"/>
      <c r="F35" s="93"/>
      <c r="H35" s="73"/>
      <c r="L35" s="73"/>
      <c r="M35" s="73"/>
    </row>
    <row r="36" spans="1:14" ht="18.75" x14ac:dyDescent="0.25">
      <c r="A36" s="86"/>
      <c r="B36" s="86" t="s">
        <v>272</v>
      </c>
      <c r="C36" s="86"/>
      <c r="D36" s="87"/>
      <c r="E36" s="87"/>
      <c r="F36" s="87"/>
      <c r="G36" s="88"/>
      <c r="H36" s="73"/>
      <c r="L36" s="73"/>
      <c r="M36" s="73"/>
    </row>
    <row r="37" spans="1:14" ht="15" customHeight="1" x14ac:dyDescent="0.25">
      <c r="A37" s="98"/>
      <c r="B37" s="99" t="s">
        <v>315</v>
      </c>
      <c r="C37" s="98" t="s">
        <v>316</v>
      </c>
      <c r="D37" s="100"/>
      <c r="E37" s="100"/>
      <c r="F37" s="100"/>
      <c r="G37" s="101"/>
      <c r="H37" s="73"/>
      <c r="L37" s="73"/>
      <c r="M37" s="73"/>
    </row>
    <row r="38" spans="1:14" x14ac:dyDescent="0.25">
      <c r="A38" s="89" t="s">
        <v>317</v>
      </c>
      <c r="B38" s="102" t="s">
        <v>318</v>
      </c>
      <c r="C38" s="176">
        <v>6231.6202944200004</v>
      </c>
      <c r="F38" s="93"/>
      <c r="H38" s="73"/>
      <c r="L38" s="73"/>
      <c r="M38" s="73"/>
    </row>
    <row r="39" spans="1:14" x14ac:dyDescent="0.25">
      <c r="A39" s="89" t="s">
        <v>319</v>
      </c>
      <c r="B39" s="102" t="s">
        <v>320</v>
      </c>
      <c r="C39" s="176">
        <v>4178.8900000000003</v>
      </c>
      <c r="F39" s="93"/>
      <c r="H39" s="73"/>
      <c r="L39" s="73"/>
      <c r="M39" s="73"/>
      <c r="N39" s="74"/>
    </row>
    <row r="40" spans="1:14" outlineLevel="1" x14ac:dyDescent="0.25">
      <c r="A40" s="89" t="s">
        <v>321</v>
      </c>
      <c r="B40" s="103" t="s">
        <v>322</v>
      </c>
      <c r="C40" s="176" t="s">
        <v>2042</v>
      </c>
      <c r="F40" s="93"/>
      <c r="H40" s="73"/>
      <c r="L40" s="73"/>
      <c r="M40" s="73"/>
      <c r="N40" s="74"/>
    </row>
    <row r="41" spans="1:14" outlineLevel="1" x14ac:dyDescent="0.25">
      <c r="A41" s="89" t="s">
        <v>324</v>
      </c>
      <c r="B41" s="103" t="s">
        <v>325</v>
      </c>
      <c r="C41" s="176" t="s">
        <v>2042</v>
      </c>
      <c r="F41" s="93"/>
      <c r="H41" s="73"/>
      <c r="L41" s="73"/>
      <c r="M41" s="73"/>
      <c r="N41" s="74"/>
    </row>
    <row r="42" spans="1:14" outlineLevel="1" x14ac:dyDescent="0.25">
      <c r="A42" s="89" t="s">
        <v>326</v>
      </c>
      <c r="B42" s="104"/>
      <c r="C42" s="71"/>
      <c r="F42" s="93"/>
      <c r="H42" s="73"/>
      <c r="L42" s="73"/>
      <c r="M42" s="73"/>
      <c r="N42" s="74"/>
    </row>
    <row r="43" spans="1:14" outlineLevel="1" x14ac:dyDescent="0.25">
      <c r="A43" s="105" t="s">
        <v>327</v>
      </c>
      <c r="B43" s="93"/>
      <c r="F43" s="93"/>
      <c r="H43" s="73"/>
      <c r="L43" s="73"/>
      <c r="M43" s="73"/>
      <c r="N43" s="74"/>
    </row>
    <row r="44" spans="1:14" ht="15" customHeight="1" x14ac:dyDescent="0.25">
      <c r="A44" s="98"/>
      <c r="B44" s="98" t="s">
        <v>328</v>
      </c>
      <c r="C44" s="98" t="s">
        <v>329</v>
      </c>
      <c r="D44" s="98" t="s">
        <v>330</v>
      </c>
      <c r="E44" s="98"/>
      <c r="F44" s="98" t="s">
        <v>331</v>
      </c>
      <c r="G44" s="98" t="s">
        <v>332</v>
      </c>
      <c r="I44" s="73"/>
      <c r="J44" s="73"/>
      <c r="K44" s="74"/>
      <c r="L44" s="74"/>
      <c r="M44" s="74"/>
      <c r="N44" s="74"/>
    </row>
    <row r="45" spans="1:14" x14ac:dyDescent="0.25">
      <c r="A45" s="89" t="s">
        <v>333</v>
      </c>
      <c r="B45" s="102" t="s">
        <v>334</v>
      </c>
      <c r="C45" s="164">
        <v>0.08</v>
      </c>
      <c r="D45" s="107">
        <f>IF(OR(C38="[For completion]",C39="[For completion]"),"Please complete G.3.1.1 and G.3.1.2",(C38/C39-1-MAX(C45,F45)))</f>
        <v>0.41121424455297945</v>
      </c>
      <c r="E45" s="106"/>
      <c r="F45" s="164">
        <v>0.08</v>
      </c>
      <c r="G45" s="95" t="s">
        <v>323</v>
      </c>
      <c r="H45" s="73"/>
      <c r="L45" s="73"/>
      <c r="M45" s="73"/>
      <c r="N45" s="74"/>
    </row>
    <row r="46" spans="1:14" outlineLevel="1" x14ac:dyDescent="0.25">
      <c r="A46" s="89"/>
      <c r="B46" s="89"/>
      <c r="C46" s="164"/>
      <c r="D46" s="106"/>
      <c r="E46" s="106"/>
      <c r="F46" s="164"/>
      <c r="G46" s="233"/>
      <c r="H46" s="73"/>
      <c r="L46" s="73"/>
      <c r="M46" s="73"/>
      <c r="N46" s="74"/>
    </row>
    <row r="47" spans="1:14" outlineLevel="1" x14ac:dyDescent="0.25">
      <c r="A47" s="89" t="s">
        <v>335</v>
      </c>
      <c r="B47" s="89" t="s">
        <v>336</v>
      </c>
      <c r="C47" s="176">
        <f>IF(OR(C38="[For completion]",C39="[For completion]"),"", C38-C39)</f>
        <v>2052.7302944200001</v>
      </c>
      <c r="D47" s="106"/>
      <c r="E47" s="106"/>
      <c r="F47" s="164"/>
      <c r="G47" s="233"/>
      <c r="H47" s="73"/>
      <c r="L47" s="73"/>
      <c r="M47" s="73"/>
      <c r="N47" s="74"/>
    </row>
    <row r="48" spans="1:14" outlineLevel="1" x14ac:dyDescent="0.25">
      <c r="A48" s="89" t="s">
        <v>337</v>
      </c>
      <c r="B48" s="89"/>
      <c r="C48" s="233"/>
      <c r="D48" s="108"/>
      <c r="E48" s="108"/>
      <c r="F48" s="233"/>
      <c r="G48" s="233"/>
      <c r="H48" s="73"/>
      <c r="L48" s="73"/>
      <c r="M48" s="73"/>
      <c r="N48" s="74"/>
    </row>
    <row r="49" spans="1:14" outlineLevel="1" x14ac:dyDescent="0.25">
      <c r="A49" s="89" t="s">
        <v>338</v>
      </c>
      <c r="B49" s="109" t="s">
        <v>339</v>
      </c>
      <c r="C49" s="164"/>
      <c r="D49" s="106"/>
      <c r="E49" s="106"/>
      <c r="F49" s="164"/>
      <c r="G49" s="164"/>
      <c r="H49" s="73"/>
      <c r="L49" s="73"/>
      <c r="M49" s="73"/>
      <c r="N49" s="74"/>
    </row>
    <row r="50" spans="1:14" outlineLevel="1" x14ac:dyDescent="0.25">
      <c r="A50" s="89" t="s">
        <v>340</v>
      </c>
      <c r="B50" s="109" t="s">
        <v>341</v>
      </c>
      <c r="C50" s="164"/>
      <c r="D50" s="106"/>
      <c r="E50" s="106"/>
      <c r="F50" s="164"/>
      <c r="G50" s="164"/>
      <c r="H50" s="73"/>
      <c r="L50" s="73"/>
      <c r="M50" s="73"/>
      <c r="N50" s="74"/>
    </row>
    <row r="51" spans="1:14" outlineLevel="1" x14ac:dyDescent="0.25">
      <c r="A51" s="89" t="s">
        <v>342</v>
      </c>
      <c r="B51" s="109" t="s">
        <v>343</v>
      </c>
      <c r="C51" s="164"/>
      <c r="D51" s="106"/>
      <c r="E51" s="106"/>
      <c r="F51" s="164"/>
      <c r="G51" s="164"/>
      <c r="H51" s="73"/>
      <c r="L51" s="73"/>
      <c r="M51" s="73"/>
      <c r="N51" s="74"/>
    </row>
    <row r="52" spans="1:14" ht="15" customHeight="1" x14ac:dyDescent="0.25">
      <c r="A52" s="98"/>
      <c r="B52" s="99" t="s">
        <v>344</v>
      </c>
      <c r="C52" s="98" t="s">
        <v>316</v>
      </c>
      <c r="D52" s="98"/>
      <c r="E52" s="100"/>
      <c r="F52" s="101" t="s">
        <v>345</v>
      </c>
      <c r="G52" s="101"/>
      <c r="H52" s="73"/>
      <c r="L52" s="73"/>
      <c r="M52" s="73"/>
      <c r="N52" s="74"/>
    </row>
    <row r="53" spans="1:14" x14ac:dyDescent="0.25">
      <c r="A53" s="89" t="s">
        <v>346</v>
      </c>
      <c r="B53" s="102" t="s">
        <v>347</v>
      </c>
      <c r="C53" s="234">
        <f>C38</f>
        <v>6231.6202944200004</v>
      </c>
      <c r="E53" s="110"/>
      <c r="F53" s="111">
        <f>IF($C$58=0,"",IF(C53="[for completion]","",C53/$C$58))</f>
        <v>1</v>
      </c>
      <c r="G53" s="235"/>
      <c r="H53" s="73"/>
      <c r="L53" s="73"/>
      <c r="M53" s="73"/>
      <c r="N53" s="74"/>
    </row>
    <row r="54" spans="1:14" x14ac:dyDescent="0.25">
      <c r="A54" s="89" t="s">
        <v>348</v>
      </c>
      <c r="B54" s="102" t="s">
        <v>349</v>
      </c>
      <c r="C54" s="234">
        <v>0</v>
      </c>
      <c r="E54" s="110"/>
      <c r="F54" s="111">
        <f>IF($C$58=0,"",IF(C54="[for completion]","",C54/$C$58))</f>
        <v>0</v>
      </c>
      <c r="G54" s="235"/>
      <c r="H54" s="73"/>
      <c r="L54" s="73"/>
      <c r="M54" s="73"/>
      <c r="N54" s="74"/>
    </row>
    <row r="55" spans="1:14" x14ac:dyDescent="0.25">
      <c r="A55" s="89" t="s">
        <v>350</v>
      </c>
      <c r="B55" s="102" t="s">
        <v>351</v>
      </c>
      <c r="C55" s="234">
        <v>0</v>
      </c>
      <c r="E55" s="110"/>
      <c r="F55" s="111">
        <f>IF($C$58=0,"",IF(C55="[for completion]","",C55/$C$58))</f>
        <v>0</v>
      </c>
      <c r="G55" s="235"/>
      <c r="H55" s="73"/>
      <c r="L55" s="73"/>
      <c r="M55" s="73"/>
      <c r="N55" s="74"/>
    </row>
    <row r="56" spans="1:14" x14ac:dyDescent="0.25">
      <c r="A56" s="89" t="s">
        <v>352</v>
      </c>
      <c r="B56" s="102" t="s">
        <v>353</v>
      </c>
      <c r="C56" s="234">
        <v>0</v>
      </c>
      <c r="E56" s="110"/>
      <c r="F56" s="111">
        <f>IF($C$58=0,"",IF(C56="[for completion]","",C56/$C$58))</f>
        <v>0</v>
      </c>
      <c r="G56" s="235"/>
      <c r="H56" s="73"/>
      <c r="L56" s="73"/>
      <c r="M56" s="73"/>
      <c r="N56" s="74"/>
    </row>
    <row r="57" spans="1:14" x14ac:dyDescent="0.25">
      <c r="A57" s="89" t="s">
        <v>354</v>
      </c>
      <c r="B57" s="89" t="s">
        <v>355</v>
      </c>
      <c r="C57" s="234">
        <v>0</v>
      </c>
      <c r="E57" s="110"/>
      <c r="F57" s="111">
        <f>IF($C$58=0,"",IF(C57="[for completion]","",C57/$C$58))</f>
        <v>0</v>
      </c>
      <c r="G57" s="235"/>
      <c r="H57" s="73"/>
      <c r="L57" s="73"/>
      <c r="M57" s="73"/>
      <c r="N57" s="74"/>
    </row>
    <row r="58" spans="1:14" x14ac:dyDescent="0.25">
      <c r="A58" s="89" t="s">
        <v>356</v>
      </c>
      <c r="B58" s="113" t="s">
        <v>357</v>
      </c>
      <c r="C58" s="114">
        <f>IF(COUNT(C53:C57)=0, 0, IF(SUM(C53:C57)=C38, SUM(C53:C57), "The total should equal the Total Cover Assets reported in C38"))</f>
        <v>6231.6202944200004</v>
      </c>
      <c r="D58" s="110"/>
      <c r="E58" s="110"/>
      <c r="F58" s="115">
        <f>SUM(F53:F57)</f>
        <v>1</v>
      </c>
      <c r="G58" s="235"/>
      <c r="H58" s="73"/>
      <c r="L58" s="73"/>
      <c r="M58" s="73"/>
      <c r="N58" s="74"/>
    </row>
    <row r="59" spans="1:14" outlineLevel="1" x14ac:dyDescent="0.25">
      <c r="A59" s="89" t="s">
        <v>358</v>
      </c>
      <c r="B59" s="116" t="s">
        <v>359</v>
      </c>
      <c r="C59" s="176"/>
      <c r="E59" s="110"/>
      <c r="F59" s="111">
        <f t="shared" ref="F59:F64" si="0">IF($C$58=0,"",IF(C59="[for completion]","",C59/$C$58))</f>
        <v>0</v>
      </c>
      <c r="G59" s="235"/>
      <c r="H59" s="73"/>
      <c r="L59" s="73"/>
      <c r="M59" s="73"/>
      <c r="N59" s="74"/>
    </row>
    <row r="60" spans="1:14" outlineLevel="1" x14ac:dyDescent="0.25">
      <c r="A60" s="89" t="s">
        <v>360</v>
      </c>
      <c r="B60" s="116" t="s">
        <v>359</v>
      </c>
      <c r="C60" s="176"/>
      <c r="E60" s="110"/>
      <c r="F60" s="111">
        <f t="shared" si="0"/>
        <v>0</v>
      </c>
      <c r="G60" s="235"/>
      <c r="H60" s="73"/>
      <c r="L60" s="73"/>
      <c r="M60" s="73"/>
      <c r="N60" s="74"/>
    </row>
    <row r="61" spans="1:14" outlineLevel="1" x14ac:dyDescent="0.25">
      <c r="A61" s="89" t="s">
        <v>361</v>
      </c>
      <c r="B61" s="116" t="s">
        <v>359</v>
      </c>
      <c r="C61" s="176"/>
      <c r="E61" s="110"/>
      <c r="F61" s="111">
        <f t="shared" si="0"/>
        <v>0</v>
      </c>
      <c r="G61" s="235"/>
      <c r="H61" s="73"/>
      <c r="L61" s="73"/>
      <c r="M61" s="73"/>
      <c r="N61" s="74"/>
    </row>
    <row r="62" spans="1:14" outlineLevel="1" x14ac:dyDescent="0.25">
      <c r="A62" s="89" t="s">
        <v>362</v>
      </c>
      <c r="B62" s="116" t="s">
        <v>359</v>
      </c>
      <c r="C62" s="176"/>
      <c r="E62" s="110"/>
      <c r="F62" s="111">
        <f t="shared" si="0"/>
        <v>0</v>
      </c>
      <c r="G62" s="235"/>
      <c r="H62" s="73"/>
      <c r="L62" s="73"/>
      <c r="M62" s="73"/>
      <c r="N62" s="74"/>
    </row>
    <row r="63" spans="1:14" outlineLevel="1" x14ac:dyDescent="0.25">
      <c r="A63" s="89" t="s">
        <v>363</v>
      </c>
      <c r="B63" s="116" t="s">
        <v>359</v>
      </c>
      <c r="C63" s="176"/>
      <c r="E63" s="110"/>
      <c r="F63" s="111">
        <f t="shared" si="0"/>
        <v>0</v>
      </c>
      <c r="G63" s="235"/>
      <c r="H63" s="73"/>
      <c r="L63" s="73"/>
      <c r="M63" s="73"/>
      <c r="N63" s="74"/>
    </row>
    <row r="64" spans="1:14" outlineLevel="1" x14ac:dyDescent="0.25">
      <c r="A64" s="89" t="s">
        <v>364</v>
      </c>
      <c r="B64" s="116" t="s">
        <v>359</v>
      </c>
      <c r="C64" s="213"/>
      <c r="D64" s="74"/>
      <c r="E64" s="74"/>
      <c r="F64" s="111">
        <f t="shared" si="0"/>
        <v>0</v>
      </c>
      <c r="G64" s="236"/>
      <c r="H64" s="73"/>
      <c r="L64" s="73"/>
      <c r="M64" s="73"/>
      <c r="N64" s="74"/>
    </row>
    <row r="65" spans="1:14" ht="15" customHeight="1" x14ac:dyDescent="0.25">
      <c r="A65" s="98"/>
      <c r="B65" s="99" t="s">
        <v>365</v>
      </c>
      <c r="C65" s="118" t="s">
        <v>366</v>
      </c>
      <c r="D65" s="118" t="s">
        <v>367</v>
      </c>
      <c r="E65" s="100"/>
      <c r="F65" s="101" t="s">
        <v>368</v>
      </c>
      <c r="G65" s="101" t="s">
        <v>369</v>
      </c>
      <c r="H65" s="73"/>
      <c r="L65" s="73"/>
      <c r="M65" s="73"/>
      <c r="N65" s="74"/>
    </row>
    <row r="66" spans="1:14" x14ac:dyDescent="0.25">
      <c r="A66" s="89" t="s">
        <v>370</v>
      </c>
      <c r="B66" s="102" t="s">
        <v>371</v>
      </c>
      <c r="C66" s="234">
        <v>20.647319366756967</v>
      </c>
      <c r="D66" s="234" t="s">
        <v>323</v>
      </c>
      <c r="E66" s="119"/>
      <c r="F66" s="238"/>
      <c r="G66" s="239"/>
      <c r="H66" s="73"/>
      <c r="L66" s="73"/>
      <c r="M66" s="73"/>
      <c r="N66" s="74"/>
    </row>
    <row r="67" spans="1:14" x14ac:dyDescent="0.25">
      <c r="A67" s="89"/>
      <c r="B67" s="102"/>
      <c r="C67" s="95"/>
      <c r="D67" s="95"/>
      <c r="E67" s="119"/>
      <c r="F67" s="238"/>
      <c r="G67" s="239"/>
      <c r="H67" s="73"/>
      <c r="L67" s="73"/>
      <c r="M67" s="73"/>
      <c r="N67" s="74"/>
    </row>
    <row r="68" spans="1:14" x14ac:dyDescent="0.25">
      <c r="A68" s="89"/>
      <c r="B68" s="102" t="s">
        <v>372</v>
      </c>
      <c r="C68" s="237"/>
      <c r="D68" s="237"/>
      <c r="E68" s="119"/>
      <c r="F68" s="239"/>
      <c r="G68" s="239"/>
      <c r="H68" s="73"/>
      <c r="L68" s="73"/>
      <c r="M68" s="73"/>
      <c r="N68" s="74"/>
    </row>
    <row r="69" spans="1:14" x14ac:dyDescent="0.25">
      <c r="A69" s="89"/>
      <c r="B69" s="102" t="s">
        <v>373</v>
      </c>
      <c r="C69" s="95"/>
      <c r="D69" s="95"/>
      <c r="E69" s="119"/>
      <c r="F69" s="239"/>
      <c r="G69" s="239"/>
      <c r="H69" s="73"/>
      <c r="L69" s="73"/>
      <c r="M69" s="73"/>
      <c r="N69" s="74"/>
    </row>
    <row r="70" spans="1:14" x14ac:dyDescent="0.25">
      <c r="A70" s="89" t="s">
        <v>374</v>
      </c>
      <c r="B70" s="121" t="s">
        <v>375</v>
      </c>
      <c r="C70" s="176">
        <v>289.26064675999999</v>
      </c>
      <c r="D70" s="176" t="s">
        <v>323</v>
      </c>
      <c r="E70" s="122"/>
      <c r="F70" s="111">
        <f t="shared" ref="F70:F76" si="1">IF($C$77=0,"",IF(C70="[for completion]","",C70/$C$77))</f>
        <v>4.641820796093972E-2</v>
      </c>
      <c r="G70" s="111" t="str">
        <f>IF($D$77=0,"",IF(D70="[Mark as ND1 if not relevant]","",D70/$D$77))</f>
        <v/>
      </c>
      <c r="H70" s="73"/>
      <c r="L70" s="73"/>
      <c r="M70" s="73"/>
      <c r="N70" s="74"/>
    </row>
    <row r="71" spans="1:14" x14ac:dyDescent="0.25">
      <c r="A71" s="89" t="s">
        <v>376</v>
      </c>
      <c r="B71" s="121" t="s">
        <v>377</v>
      </c>
      <c r="C71" s="176">
        <v>277.02031462999997</v>
      </c>
      <c r="D71" s="176" t="s">
        <v>323</v>
      </c>
      <c r="E71" s="122"/>
      <c r="F71" s="111">
        <f t="shared" si="1"/>
        <v>4.4453978506690008E-2</v>
      </c>
      <c r="G71" s="111" t="str">
        <f t="shared" ref="G71:G76" si="2">IF($D$77=0,"",IF(D71="[Mark as ND1 if not relevant]","",D71/$D$77))</f>
        <v/>
      </c>
      <c r="H71" s="73"/>
      <c r="L71" s="73"/>
      <c r="M71" s="73"/>
      <c r="N71" s="74"/>
    </row>
    <row r="72" spans="1:14" x14ac:dyDescent="0.25">
      <c r="A72" s="89" t="s">
        <v>378</v>
      </c>
      <c r="B72" s="121" t="s">
        <v>379</v>
      </c>
      <c r="C72" s="176">
        <v>266.57855089999998</v>
      </c>
      <c r="D72" s="176" t="s">
        <v>323</v>
      </c>
      <c r="E72" s="122"/>
      <c r="F72" s="111">
        <f t="shared" si="1"/>
        <v>4.2778368755667491E-2</v>
      </c>
      <c r="G72" s="111" t="str">
        <f t="shared" si="2"/>
        <v/>
      </c>
      <c r="H72" s="73"/>
      <c r="L72" s="73"/>
      <c r="M72" s="73"/>
      <c r="N72" s="74"/>
    </row>
    <row r="73" spans="1:14" x14ac:dyDescent="0.25">
      <c r="A73" s="89" t="s">
        <v>380</v>
      </c>
      <c r="B73" s="121" t="s">
        <v>381</v>
      </c>
      <c r="C73" s="176">
        <v>259.87812724000003</v>
      </c>
      <c r="D73" s="176" t="s">
        <v>323</v>
      </c>
      <c r="E73" s="122"/>
      <c r="F73" s="111">
        <f t="shared" si="1"/>
        <v>4.1703138985009006E-2</v>
      </c>
      <c r="G73" s="111" t="str">
        <f t="shared" si="2"/>
        <v/>
      </c>
      <c r="H73" s="73"/>
      <c r="L73" s="73"/>
      <c r="M73" s="73"/>
      <c r="N73" s="74"/>
    </row>
    <row r="74" spans="1:14" x14ac:dyDescent="0.25">
      <c r="A74" s="89" t="s">
        <v>382</v>
      </c>
      <c r="B74" s="121" t="s">
        <v>383</v>
      </c>
      <c r="C74" s="176">
        <v>262.21223767999999</v>
      </c>
      <c r="D74" s="176" t="s">
        <v>323</v>
      </c>
      <c r="E74" s="122"/>
      <c r="F74" s="111">
        <f t="shared" si="1"/>
        <v>4.2077698141331478E-2</v>
      </c>
      <c r="G74" s="111" t="str">
        <f t="shared" si="2"/>
        <v/>
      </c>
      <c r="H74" s="73"/>
      <c r="L74" s="73"/>
      <c r="M74" s="73"/>
      <c r="N74" s="74"/>
    </row>
    <row r="75" spans="1:14" x14ac:dyDescent="0.25">
      <c r="A75" s="89" t="s">
        <v>384</v>
      </c>
      <c r="B75" s="121" t="s">
        <v>385</v>
      </c>
      <c r="C75" s="176">
        <v>1270.0936654</v>
      </c>
      <c r="D75" s="176" t="s">
        <v>323</v>
      </c>
      <c r="E75" s="122"/>
      <c r="F75" s="111">
        <f t="shared" si="1"/>
        <v>0.20381435411545917</v>
      </c>
      <c r="G75" s="111" t="str">
        <f t="shared" si="2"/>
        <v/>
      </c>
      <c r="H75" s="73"/>
      <c r="L75" s="73"/>
      <c r="M75" s="73"/>
      <c r="N75" s="74"/>
    </row>
    <row r="76" spans="1:14" x14ac:dyDescent="0.25">
      <c r="A76" s="89" t="s">
        <v>386</v>
      </c>
      <c r="B76" s="121" t="s">
        <v>387</v>
      </c>
      <c r="C76" s="176">
        <v>3606.5767518100006</v>
      </c>
      <c r="D76" s="176" t="s">
        <v>323</v>
      </c>
      <c r="E76" s="122"/>
      <c r="F76" s="111">
        <f t="shared" si="1"/>
        <v>0.57875425353490317</v>
      </c>
      <c r="G76" s="111" t="str">
        <f t="shared" si="2"/>
        <v/>
      </c>
      <c r="H76" s="73"/>
      <c r="L76" s="73"/>
      <c r="M76" s="73"/>
      <c r="N76" s="74"/>
    </row>
    <row r="77" spans="1:14" x14ac:dyDescent="0.25">
      <c r="A77" s="89" t="s">
        <v>388</v>
      </c>
      <c r="B77" s="123" t="s">
        <v>357</v>
      </c>
      <c r="C77" s="114">
        <f>SUM(C70:C76)</f>
        <v>6231.6202944200004</v>
      </c>
      <c r="D77" s="114">
        <f>SUM(D70:D76)</f>
        <v>0</v>
      </c>
      <c r="E77" s="93"/>
      <c r="F77" s="115">
        <f>SUM(F70:F76)</f>
        <v>1</v>
      </c>
      <c r="G77" s="115">
        <f>SUM(G70:G76)</f>
        <v>0</v>
      </c>
      <c r="H77" s="73"/>
      <c r="L77" s="73"/>
      <c r="M77" s="73"/>
      <c r="N77" s="74"/>
    </row>
    <row r="78" spans="1:14" outlineLevel="1" x14ac:dyDescent="0.25">
      <c r="A78" s="89" t="s">
        <v>389</v>
      </c>
      <c r="B78" s="124" t="s">
        <v>390</v>
      </c>
      <c r="C78" s="209"/>
      <c r="D78" s="209"/>
      <c r="E78" s="93"/>
      <c r="F78" s="111">
        <f>IF($C$77=0,"",IF(C78="[for completion]","",C78/$C$77))</f>
        <v>0</v>
      </c>
      <c r="G78" s="111" t="str">
        <f t="shared" ref="G78:G87" si="3">IF($D$77=0,"",IF(D78="[for completion]","",D78/$D$77))</f>
        <v/>
      </c>
      <c r="H78" s="73"/>
      <c r="L78" s="73"/>
      <c r="M78" s="73"/>
      <c r="N78" s="74"/>
    </row>
    <row r="79" spans="1:14" outlineLevel="1" x14ac:dyDescent="0.25">
      <c r="A79" s="89" t="s">
        <v>391</v>
      </c>
      <c r="B79" s="124" t="s">
        <v>392</v>
      </c>
      <c r="C79" s="209"/>
      <c r="D79" s="209"/>
      <c r="E79" s="93"/>
      <c r="F79" s="111">
        <f t="shared" ref="F79:F87" si="4">IF($C$77=0,"",IF(C79="[for completion]","",C79/$C$77))</f>
        <v>0</v>
      </c>
      <c r="G79" s="111" t="str">
        <f t="shared" si="3"/>
        <v/>
      </c>
      <c r="H79" s="73"/>
      <c r="L79" s="73"/>
      <c r="M79" s="73"/>
      <c r="N79" s="74"/>
    </row>
    <row r="80" spans="1:14" outlineLevel="1" x14ac:dyDescent="0.25">
      <c r="A80" s="89" t="s">
        <v>393</v>
      </c>
      <c r="B80" s="124" t="s">
        <v>394</v>
      </c>
      <c r="C80" s="209"/>
      <c r="D80" s="209"/>
      <c r="E80" s="93"/>
      <c r="F80" s="111">
        <f t="shared" si="4"/>
        <v>0</v>
      </c>
      <c r="G80" s="111" t="str">
        <f t="shared" si="3"/>
        <v/>
      </c>
      <c r="H80" s="73"/>
      <c r="L80" s="73"/>
      <c r="M80" s="73"/>
      <c r="N80" s="74"/>
    </row>
    <row r="81" spans="1:14" outlineLevel="1" x14ac:dyDescent="0.25">
      <c r="A81" s="89" t="s">
        <v>395</v>
      </c>
      <c r="B81" s="124" t="s">
        <v>396</v>
      </c>
      <c r="C81" s="209"/>
      <c r="D81" s="209"/>
      <c r="E81" s="93"/>
      <c r="F81" s="111">
        <f t="shared" si="4"/>
        <v>0</v>
      </c>
      <c r="G81" s="111" t="str">
        <f t="shared" si="3"/>
        <v/>
      </c>
      <c r="H81" s="73"/>
      <c r="L81" s="73"/>
      <c r="M81" s="73"/>
      <c r="N81" s="74"/>
    </row>
    <row r="82" spans="1:14" outlineLevel="1" x14ac:dyDescent="0.25">
      <c r="A82" s="89" t="s">
        <v>397</v>
      </c>
      <c r="B82" s="124" t="s">
        <v>398</v>
      </c>
      <c r="C82" s="209"/>
      <c r="D82" s="209"/>
      <c r="E82" s="93"/>
      <c r="F82" s="111">
        <f t="shared" si="4"/>
        <v>0</v>
      </c>
      <c r="G82" s="111" t="str">
        <f t="shared" si="3"/>
        <v/>
      </c>
      <c r="H82" s="73"/>
      <c r="L82" s="73"/>
      <c r="M82" s="73"/>
      <c r="N82" s="74"/>
    </row>
    <row r="83" spans="1:14" outlineLevel="1" x14ac:dyDescent="0.25">
      <c r="A83" s="89" t="s">
        <v>399</v>
      </c>
      <c r="B83" s="126"/>
      <c r="C83" s="110"/>
      <c r="D83" s="110"/>
      <c r="E83" s="93"/>
      <c r="F83" s="112"/>
      <c r="G83" s="112"/>
      <c r="H83" s="73"/>
      <c r="L83" s="73"/>
      <c r="M83" s="73"/>
      <c r="N83" s="74"/>
    </row>
    <row r="84" spans="1:14" outlineLevel="1" x14ac:dyDescent="0.25">
      <c r="A84" s="89" t="s">
        <v>400</v>
      </c>
      <c r="B84" s="126"/>
      <c r="C84" s="110"/>
      <c r="D84" s="110"/>
      <c r="E84" s="93"/>
      <c r="F84" s="112"/>
      <c r="G84" s="112"/>
      <c r="H84" s="73"/>
      <c r="L84" s="73"/>
      <c r="M84" s="73"/>
      <c r="N84" s="74"/>
    </row>
    <row r="85" spans="1:14" outlineLevel="1" x14ac:dyDescent="0.25">
      <c r="A85" s="89" t="s">
        <v>401</v>
      </c>
      <c r="B85" s="126"/>
      <c r="C85" s="110"/>
      <c r="D85" s="110"/>
      <c r="E85" s="93"/>
      <c r="F85" s="112"/>
      <c r="G85" s="112"/>
      <c r="H85" s="73"/>
      <c r="L85" s="73"/>
      <c r="M85" s="73"/>
      <c r="N85" s="74"/>
    </row>
    <row r="86" spans="1:14" outlineLevel="1" x14ac:dyDescent="0.25">
      <c r="A86" s="89" t="s">
        <v>402</v>
      </c>
      <c r="B86" s="127"/>
      <c r="C86" s="110"/>
      <c r="D86" s="110"/>
      <c r="E86" s="93"/>
      <c r="F86" s="112">
        <f t="shared" si="4"/>
        <v>0</v>
      </c>
      <c r="G86" s="112" t="str">
        <f t="shared" si="3"/>
        <v/>
      </c>
      <c r="H86" s="73"/>
      <c r="L86" s="73"/>
      <c r="M86" s="73"/>
      <c r="N86" s="74"/>
    </row>
    <row r="87" spans="1:14" outlineLevel="1" x14ac:dyDescent="0.25">
      <c r="A87" s="89" t="s">
        <v>403</v>
      </c>
      <c r="B87" s="126"/>
      <c r="C87" s="110"/>
      <c r="D87" s="110"/>
      <c r="E87" s="93"/>
      <c r="F87" s="112">
        <f t="shared" si="4"/>
        <v>0</v>
      </c>
      <c r="G87" s="112" t="str">
        <f t="shared" si="3"/>
        <v/>
      </c>
      <c r="H87" s="73"/>
      <c r="L87" s="73"/>
      <c r="M87" s="73"/>
      <c r="N87" s="74"/>
    </row>
    <row r="88" spans="1:14" ht="15" customHeight="1" x14ac:dyDescent="0.25">
      <c r="A88" s="98"/>
      <c r="B88" s="99" t="s">
        <v>404</v>
      </c>
      <c r="C88" s="118" t="s">
        <v>405</v>
      </c>
      <c r="D88" s="118" t="s">
        <v>406</v>
      </c>
      <c r="E88" s="100"/>
      <c r="F88" s="101" t="s">
        <v>407</v>
      </c>
      <c r="G88" s="98" t="s">
        <v>408</v>
      </c>
      <c r="H88" s="73"/>
      <c r="L88" s="73"/>
      <c r="M88" s="73"/>
      <c r="N88" s="74"/>
    </row>
    <row r="89" spans="1:14" x14ac:dyDescent="0.25">
      <c r="A89" s="89" t="s">
        <v>409</v>
      </c>
      <c r="B89" s="102" t="s">
        <v>410</v>
      </c>
      <c r="C89" s="234">
        <v>2.2920101644609892</v>
      </c>
      <c r="D89" s="234">
        <v>3.2923379699341409</v>
      </c>
      <c r="E89" s="119"/>
      <c r="F89" s="241"/>
      <c r="G89" s="242"/>
      <c r="H89" s="73"/>
      <c r="L89" s="73"/>
      <c r="M89" s="73"/>
      <c r="N89" s="74"/>
    </row>
    <row r="90" spans="1:14" x14ac:dyDescent="0.25">
      <c r="A90" s="89"/>
      <c r="B90" s="102"/>
      <c r="C90" s="234"/>
      <c r="D90" s="234"/>
      <c r="E90" s="119"/>
      <c r="F90" s="241"/>
      <c r="G90" s="242"/>
      <c r="H90" s="73"/>
      <c r="L90" s="73"/>
      <c r="M90" s="73"/>
      <c r="N90" s="74"/>
    </row>
    <row r="91" spans="1:14" x14ac:dyDescent="0.25">
      <c r="A91" s="89"/>
      <c r="B91" s="102" t="s">
        <v>411</v>
      </c>
      <c r="C91" s="240"/>
      <c r="D91" s="240"/>
      <c r="E91" s="119"/>
      <c r="F91" s="242"/>
      <c r="G91" s="242"/>
      <c r="H91" s="73"/>
      <c r="L91" s="73"/>
      <c r="M91" s="73"/>
      <c r="N91" s="74"/>
    </row>
    <row r="92" spans="1:14" x14ac:dyDescent="0.25">
      <c r="A92" s="89" t="s">
        <v>412</v>
      </c>
      <c r="B92" s="102" t="s">
        <v>373</v>
      </c>
      <c r="C92" s="234"/>
      <c r="D92" s="234"/>
      <c r="E92" s="119"/>
      <c r="F92" s="242"/>
      <c r="G92" s="242"/>
      <c r="H92" s="73"/>
      <c r="L92" s="73"/>
      <c r="M92" s="73"/>
      <c r="N92" s="74"/>
    </row>
    <row r="93" spans="1:14" x14ac:dyDescent="0.25">
      <c r="A93" s="89" t="s">
        <v>413</v>
      </c>
      <c r="B93" s="121" t="s">
        <v>375</v>
      </c>
      <c r="C93" s="176">
        <v>1000</v>
      </c>
      <c r="D93" s="176">
        <v>0</v>
      </c>
      <c r="E93" s="122"/>
      <c r="F93" s="111">
        <f>IF($C$100=0,"",IF(C93="[for completion]","",IF(C93="","",C93/$C$100)))</f>
        <v>0.23929799540069255</v>
      </c>
      <c r="G93" s="111">
        <f>IF($D$100=0,"",IF(D93="[Mark as ND1 if not relevant]","",IF(D93="","",D93/$D$100)))</f>
        <v>0</v>
      </c>
      <c r="H93" s="73"/>
      <c r="L93" s="73"/>
      <c r="M93" s="73"/>
      <c r="N93" s="74"/>
    </row>
    <row r="94" spans="1:14" x14ac:dyDescent="0.25">
      <c r="A94" s="89" t="s">
        <v>414</v>
      </c>
      <c r="B94" s="121" t="s">
        <v>377</v>
      </c>
      <c r="C94" s="176">
        <v>500</v>
      </c>
      <c r="D94" s="176">
        <v>1000</v>
      </c>
      <c r="E94" s="122"/>
      <c r="F94" s="111">
        <f t="shared" ref="F94:F99" si="5">IF($C$100=0,"",IF(C94="[for completion]","",IF(C94="","",C94/$C$100)))</f>
        <v>0.11964899770034627</v>
      </c>
      <c r="G94" s="111">
        <f t="shared" ref="G94:G99" si="6">IF($D$100=0,"",IF(D94="[Mark as ND1 if not relevant]","",IF(D94="","",D94/$D$100)))</f>
        <v>0.23929799540069255</v>
      </c>
      <c r="H94" s="73"/>
      <c r="L94" s="73"/>
      <c r="M94" s="73"/>
      <c r="N94" s="74"/>
    </row>
    <row r="95" spans="1:14" x14ac:dyDescent="0.25">
      <c r="A95" s="89" t="s">
        <v>415</v>
      </c>
      <c r="B95" s="121" t="s">
        <v>379</v>
      </c>
      <c r="C95" s="176">
        <v>1677.95</v>
      </c>
      <c r="D95" s="176">
        <v>500</v>
      </c>
      <c r="E95" s="122"/>
      <c r="F95" s="111">
        <f t="shared" si="5"/>
        <v>0.40153007138259211</v>
      </c>
      <c r="G95" s="111">
        <f t="shared" si="6"/>
        <v>0.11964899770034627</v>
      </c>
      <c r="H95" s="73"/>
      <c r="L95" s="73"/>
      <c r="M95" s="73"/>
      <c r="N95" s="74"/>
    </row>
    <row r="96" spans="1:14" x14ac:dyDescent="0.25">
      <c r="A96" s="89" t="s">
        <v>416</v>
      </c>
      <c r="B96" s="121" t="s">
        <v>381</v>
      </c>
      <c r="C96" s="176">
        <v>1000.94</v>
      </c>
      <c r="D96" s="176">
        <v>1677.95</v>
      </c>
      <c r="E96" s="122"/>
      <c r="F96" s="111">
        <f t="shared" si="5"/>
        <v>0.23952293551636922</v>
      </c>
      <c r="G96" s="111">
        <f t="shared" si="6"/>
        <v>0.40153007138259211</v>
      </c>
      <c r="H96" s="73"/>
      <c r="L96" s="73"/>
      <c r="M96" s="73"/>
      <c r="N96" s="74"/>
    </row>
    <row r="97" spans="1:14" x14ac:dyDescent="0.25">
      <c r="A97" s="89" t="s">
        <v>417</v>
      </c>
      <c r="B97" s="121" t="s">
        <v>383</v>
      </c>
      <c r="C97" s="176">
        <v>0</v>
      </c>
      <c r="D97" s="176">
        <v>1000.94</v>
      </c>
      <c r="E97" s="122"/>
      <c r="F97" s="111">
        <f t="shared" si="5"/>
        <v>0</v>
      </c>
      <c r="G97" s="111">
        <f t="shared" si="6"/>
        <v>0.23952293551636922</v>
      </c>
      <c r="H97" s="73"/>
      <c r="L97" s="73"/>
      <c r="M97" s="73"/>
    </row>
    <row r="98" spans="1:14" x14ac:dyDescent="0.25">
      <c r="A98" s="89" t="s">
        <v>418</v>
      </c>
      <c r="B98" s="121" t="s">
        <v>385</v>
      </c>
      <c r="C98" s="176">
        <v>0</v>
      </c>
      <c r="D98" s="176">
        <v>0</v>
      </c>
      <c r="E98" s="122"/>
      <c r="F98" s="111">
        <f t="shared" si="5"/>
        <v>0</v>
      </c>
      <c r="G98" s="111">
        <f t="shared" si="6"/>
        <v>0</v>
      </c>
      <c r="H98" s="73"/>
      <c r="L98" s="73"/>
      <c r="M98" s="73"/>
    </row>
    <row r="99" spans="1:14" x14ac:dyDescent="0.25">
      <c r="A99" s="89" t="s">
        <v>419</v>
      </c>
      <c r="B99" s="121" t="s">
        <v>387</v>
      </c>
      <c r="C99" s="176"/>
      <c r="D99" s="176"/>
      <c r="E99" s="122"/>
      <c r="F99" s="111" t="str">
        <f t="shared" si="5"/>
        <v/>
      </c>
      <c r="G99" s="111" t="str">
        <f t="shared" si="6"/>
        <v/>
      </c>
      <c r="H99" s="73"/>
      <c r="L99" s="73"/>
      <c r="M99" s="73"/>
    </row>
    <row r="100" spans="1:14" x14ac:dyDescent="0.25">
      <c r="A100" s="89" t="s">
        <v>420</v>
      </c>
      <c r="B100" s="123" t="s">
        <v>357</v>
      </c>
      <c r="C100" s="114">
        <f>SUM(C93:C99)</f>
        <v>4178.8899999999994</v>
      </c>
      <c r="D100" s="114">
        <f>SUM(D93:D99)</f>
        <v>4178.8899999999994</v>
      </c>
      <c r="E100" s="93"/>
      <c r="F100" s="115">
        <f>SUM(F93:F99)</f>
        <v>1.0000000000000002</v>
      </c>
      <c r="G100" s="115">
        <f>SUM(G93:G99)</f>
        <v>1.0000000000000002</v>
      </c>
      <c r="H100" s="73"/>
      <c r="L100" s="73"/>
      <c r="M100" s="73"/>
    </row>
    <row r="101" spans="1:14" outlineLevel="1" x14ac:dyDescent="0.25">
      <c r="A101" s="89" t="s">
        <v>421</v>
      </c>
      <c r="B101" s="124" t="s">
        <v>390</v>
      </c>
      <c r="C101" s="209"/>
      <c r="D101" s="209"/>
      <c r="E101" s="93"/>
      <c r="F101" s="111">
        <f>IF($C$100=0,"",IF(C101="[for completion]","",C101/$C$100))</f>
        <v>0</v>
      </c>
      <c r="G101" s="111">
        <f>IF($D$100=0,"",IF(D101="[for completion]","",D101/$D$100))</f>
        <v>0</v>
      </c>
      <c r="H101" s="73"/>
      <c r="L101" s="73"/>
      <c r="M101" s="73"/>
    </row>
    <row r="102" spans="1:14" outlineLevel="1" x14ac:dyDescent="0.25">
      <c r="A102" s="89" t="s">
        <v>422</v>
      </c>
      <c r="B102" s="124" t="s">
        <v>392</v>
      </c>
      <c r="C102" s="209"/>
      <c r="D102" s="209"/>
      <c r="E102" s="93"/>
      <c r="F102" s="111">
        <f>IF($C$100=0,"",IF(C102="[for completion]","",C102/$C$100))</f>
        <v>0</v>
      </c>
      <c r="G102" s="111">
        <f>IF($D$100=0,"",IF(D102="[for completion]","",D102/$D$100))</f>
        <v>0</v>
      </c>
      <c r="H102" s="73"/>
      <c r="L102" s="73"/>
      <c r="M102" s="73"/>
    </row>
    <row r="103" spans="1:14" outlineLevel="1" x14ac:dyDescent="0.25">
      <c r="A103" s="89" t="s">
        <v>423</v>
      </c>
      <c r="B103" s="124" t="s">
        <v>394</v>
      </c>
      <c r="C103" s="209"/>
      <c r="D103" s="209"/>
      <c r="E103" s="93"/>
      <c r="F103" s="111">
        <f>IF($C$100=0,"",IF(C103="[for completion]","",C103/$C$100))</f>
        <v>0</v>
      </c>
      <c r="G103" s="111">
        <f>IF($D$100=0,"",IF(D103="[for completion]","",D103/$D$100))</f>
        <v>0</v>
      </c>
      <c r="H103" s="73"/>
      <c r="L103" s="73"/>
      <c r="M103" s="73"/>
    </row>
    <row r="104" spans="1:14" outlineLevel="1" x14ac:dyDescent="0.25">
      <c r="A104" s="89" t="s">
        <v>424</v>
      </c>
      <c r="B104" s="124" t="s">
        <v>396</v>
      </c>
      <c r="C104" s="209"/>
      <c r="D104" s="209"/>
      <c r="E104" s="93"/>
      <c r="F104" s="111">
        <f>IF($C$100=0,"",IF(C104="[for completion]","",C104/$C$100))</f>
        <v>0</v>
      </c>
      <c r="G104" s="111">
        <f>IF($D$100=0,"",IF(D104="[for completion]","",D104/$D$100))</f>
        <v>0</v>
      </c>
      <c r="H104" s="73"/>
      <c r="L104" s="73"/>
      <c r="M104" s="73"/>
    </row>
    <row r="105" spans="1:14" outlineLevel="1" x14ac:dyDescent="0.25">
      <c r="A105" s="89" t="s">
        <v>425</v>
      </c>
      <c r="B105" s="124" t="s">
        <v>398</v>
      </c>
      <c r="C105" s="209"/>
      <c r="D105" s="209"/>
      <c r="E105" s="93"/>
      <c r="F105" s="111">
        <f>IF($C$100=0,"",IF(C105="[for completion]","",C105/$C$100))</f>
        <v>0</v>
      </c>
      <c r="G105" s="111">
        <f>IF($D$100=0,"",IF(D105="[for completion]","",D105/$D$100))</f>
        <v>0</v>
      </c>
      <c r="H105" s="73"/>
      <c r="L105" s="73"/>
      <c r="M105" s="73"/>
    </row>
    <row r="106" spans="1:14" outlineLevel="1" x14ac:dyDescent="0.25">
      <c r="A106" s="89" t="s">
        <v>426</v>
      </c>
      <c r="B106" s="126"/>
      <c r="C106" s="110"/>
      <c r="D106" s="110"/>
      <c r="E106" s="93"/>
      <c r="F106" s="112"/>
      <c r="G106" s="112"/>
      <c r="H106" s="73"/>
      <c r="L106" s="73"/>
      <c r="M106" s="73"/>
    </row>
    <row r="107" spans="1:14" outlineLevel="1" x14ac:dyDescent="0.25">
      <c r="A107" s="89" t="s">
        <v>427</v>
      </c>
      <c r="B107" s="126"/>
      <c r="C107" s="110"/>
      <c r="D107" s="110"/>
      <c r="E107" s="93"/>
      <c r="F107" s="112"/>
      <c r="G107" s="112"/>
      <c r="H107" s="73"/>
      <c r="L107" s="73"/>
      <c r="M107" s="73"/>
    </row>
    <row r="108" spans="1:14" outlineLevel="1" x14ac:dyDescent="0.25">
      <c r="A108" s="89" t="s">
        <v>428</v>
      </c>
      <c r="B108" s="127"/>
      <c r="C108" s="110"/>
      <c r="D108" s="110"/>
      <c r="E108" s="93"/>
      <c r="F108" s="112"/>
      <c r="G108" s="112"/>
      <c r="H108" s="73"/>
      <c r="L108" s="73"/>
      <c r="M108" s="73"/>
    </row>
    <row r="109" spans="1:14" outlineLevel="1" x14ac:dyDescent="0.25">
      <c r="A109" s="89" t="s">
        <v>429</v>
      </c>
      <c r="B109" s="126"/>
      <c r="C109" s="110"/>
      <c r="D109" s="110"/>
      <c r="E109" s="93"/>
      <c r="F109" s="112"/>
      <c r="G109" s="112"/>
      <c r="H109" s="73"/>
      <c r="L109" s="73"/>
      <c r="M109" s="73"/>
    </row>
    <row r="110" spans="1:14" outlineLevel="1" x14ac:dyDescent="0.25">
      <c r="A110" s="89" t="s">
        <v>430</v>
      </c>
      <c r="B110" s="126"/>
      <c r="C110" s="110"/>
      <c r="D110" s="110"/>
      <c r="E110" s="93"/>
      <c r="F110" s="112"/>
      <c r="G110" s="112"/>
      <c r="H110" s="73"/>
      <c r="L110" s="73"/>
      <c r="M110" s="73"/>
    </row>
    <row r="111" spans="1:14" ht="15" customHeight="1" x14ac:dyDescent="0.25">
      <c r="A111" s="98"/>
      <c r="B111" s="128" t="s">
        <v>431</v>
      </c>
      <c r="C111" s="101" t="s">
        <v>432</v>
      </c>
      <c r="D111" s="101" t="s">
        <v>433</v>
      </c>
      <c r="E111" s="100"/>
      <c r="F111" s="101" t="s">
        <v>434</v>
      </c>
      <c r="G111" s="101" t="s">
        <v>435</v>
      </c>
      <c r="H111" s="73"/>
      <c r="L111" s="73"/>
      <c r="M111" s="73"/>
    </row>
    <row r="112" spans="1:14" s="72" customFormat="1" x14ac:dyDescent="0.25">
      <c r="A112" s="89" t="s">
        <v>436</v>
      </c>
      <c r="B112" s="102" t="s">
        <v>437</v>
      </c>
      <c r="C112" s="176">
        <v>0</v>
      </c>
      <c r="D112" s="176">
        <v>0</v>
      </c>
      <c r="E112" s="112"/>
      <c r="F112" s="111">
        <f t="shared" ref="F112:F136" si="7">IF($C$131=0,"",IF(C112="[for completion]","",IF(C112="","",C112/$C$131)))</f>
        <v>0</v>
      </c>
      <c r="G112" s="111">
        <f t="shared" ref="G112:G136" si="8">IF($D$131=0,"",IF(D112="[for completion]","",IF(D112="","",D112/$D$131)))</f>
        <v>0</v>
      </c>
      <c r="I112" s="76"/>
      <c r="J112" s="76"/>
      <c r="K112" s="76"/>
      <c r="L112" s="73" t="s">
        <v>438</v>
      </c>
      <c r="M112" s="73"/>
      <c r="N112" s="73"/>
    </row>
    <row r="113" spans="1:14" s="72" customFormat="1" x14ac:dyDescent="0.25">
      <c r="A113" s="89" t="s">
        <v>439</v>
      </c>
      <c r="B113" s="102" t="s">
        <v>440</v>
      </c>
      <c r="C113" s="176">
        <v>0</v>
      </c>
      <c r="D113" s="176">
        <v>0</v>
      </c>
      <c r="E113" s="112"/>
      <c r="F113" s="111">
        <f t="shared" si="7"/>
        <v>0</v>
      </c>
      <c r="G113" s="111">
        <f t="shared" si="8"/>
        <v>0</v>
      </c>
      <c r="I113" s="76"/>
      <c r="J113" s="76"/>
      <c r="K113" s="76"/>
      <c r="L113" s="93" t="s">
        <v>440</v>
      </c>
      <c r="M113" s="73"/>
      <c r="N113" s="73"/>
    </row>
    <row r="114" spans="1:14" s="72" customFormat="1" x14ac:dyDescent="0.25">
      <c r="A114" s="89" t="s">
        <v>441</v>
      </c>
      <c r="B114" s="102" t="s">
        <v>442</v>
      </c>
      <c r="C114" s="176">
        <v>0</v>
      </c>
      <c r="D114" s="176">
        <v>0</v>
      </c>
      <c r="E114" s="112"/>
      <c r="F114" s="111">
        <f t="shared" si="7"/>
        <v>0</v>
      </c>
      <c r="G114" s="111">
        <f t="shared" si="8"/>
        <v>0</v>
      </c>
      <c r="I114" s="76"/>
      <c r="J114" s="76"/>
      <c r="K114" s="76"/>
      <c r="L114" s="93" t="s">
        <v>442</v>
      </c>
      <c r="M114" s="73"/>
      <c r="N114" s="73"/>
    </row>
    <row r="115" spans="1:14" s="72" customFormat="1" x14ac:dyDescent="0.25">
      <c r="A115" s="89" t="s">
        <v>443</v>
      </c>
      <c r="B115" s="102" t="s">
        <v>444</v>
      </c>
      <c r="C115" s="176">
        <v>0</v>
      </c>
      <c r="D115" s="176">
        <v>0</v>
      </c>
      <c r="E115" s="112"/>
      <c r="F115" s="111">
        <f t="shared" si="7"/>
        <v>0</v>
      </c>
      <c r="G115" s="111">
        <f t="shared" si="8"/>
        <v>0</v>
      </c>
      <c r="I115" s="76"/>
      <c r="J115" s="76"/>
      <c r="K115" s="76"/>
      <c r="L115" s="93" t="s">
        <v>444</v>
      </c>
      <c r="M115" s="73"/>
      <c r="N115" s="73"/>
    </row>
    <row r="116" spans="1:14" s="72" customFormat="1" x14ac:dyDescent="0.25">
      <c r="A116" s="89" t="s">
        <v>445</v>
      </c>
      <c r="B116" s="102" t="s">
        <v>446</v>
      </c>
      <c r="C116" s="176">
        <v>0</v>
      </c>
      <c r="D116" s="176">
        <v>0</v>
      </c>
      <c r="E116" s="112"/>
      <c r="F116" s="111">
        <f t="shared" si="7"/>
        <v>0</v>
      </c>
      <c r="G116" s="111">
        <f t="shared" si="8"/>
        <v>0</v>
      </c>
      <c r="I116" s="76"/>
      <c r="J116" s="76"/>
      <c r="K116" s="76"/>
      <c r="L116" s="93" t="s">
        <v>446</v>
      </c>
      <c r="M116" s="73"/>
      <c r="N116" s="73"/>
    </row>
    <row r="117" spans="1:14" s="72" customFormat="1" x14ac:dyDescent="0.25">
      <c r="A117" s="89" t="s">
        <v>447</v>
      </c>
      <c r="B117" s="102" t="s">
        <v>448</v>
      </c>
      <c r="C117" s="176">
        <v>0</v>
      </c>
      <c r="D117" s="176">
        <v>0</v>
      </c>
      <c r="E117" s="93"/>
      <c r="F117" s="111">
        <f t="shared" si="7"/>
        <v>0</v>
      </c>
      <c r="G117" s="111">
        <f t="shared" si="8"/>
        <v>0</v>
      </c>
      <c r="I117" s="76"/>
      <c r="J117" s="76"/>
      <c r="K117" s="76"/>
      <c r="L117" s="93" t="s">
        <v>448</v>
      </c>
      <c r="M117" s="73"/>
      <c r="N117" s="73"/>
    </row>
    <row r="118" spans="1:14" x14ac:dyDescent="0.25">
      <c r="A118" s="89" t="s">
        <v>449</v>
      </c>
      <c r="B118" s="102" t="s">
        <v>450</v>
      </c>
      <c r="C118" s="176">
        <v>0</v>
      </c>
      <c r="D118" s="176">
        <v>0</v>
      </c>
      <c r="E118" s="93"/>
      <c r="F118" s="111">
        <f t="shared" si="7"/>
        <v>0</v>
      </c>
      <c r="G118" s="111">
        <f t="shared" si="8"/>
        <v>0</v>
      </c>
      <c r="L118" s="93" t="s">
        <v>450</v>
      </c>
      <c r="M118" s="73"/>
    </row>
    <row r="119" spans="1:14" x14ac:dyDescent="0.25">
      <c r="A119" s="89" t="s">
        <v>451</v>
      </c>
      <c r="B119" s="102" t="s">
        <v>452</v>
      </c>
      <c r="C119" s="176">
        <f>C53</f>
        <v>6231.6202944200004</v>
      </c>
      <c r="D119" s="176">
        <f>C119</f>
        <v>6231.6202944200004</v>
      </c>
      <c r="E119" s="93"/>
      <c r="F119" s="111">
        <f t="shared" si="7"/>
        <v>1</v>
      </c>
      <c r="G119" s="111">
        <f t="shared" si="8"/>
        <v>1</v>
      </c>
      <c r="L119" s="93" t="s">
        <v>452</v>
      </c>
      <c r="M119" s="73"/>
    </row>
    <row r="120" spans="1:14" x14ac:dyDescent="0.25">
      <c r="A120" s="89" t="s">
        <v>453</v>
      </c>
      <c r="B120" s="102" t="s">
        <v>454</v>
      </c>
      <c r="C120" s="176">
        <v>0</v>
      </c>
      <c r="D120" s="176">
        <v>0</v>
      </c>
      <c r="E120" s="93"/>
      <c r="F120" s="111">
        <f t="shared" si="7"/>
        <v>0</v>
      </c>
      <c r="G120" s="111">
        <f t="shared" si="8"/>
        <v>0</v>
      </c>
      <c r="L120" s="93" t="s">
        <v>454</v>
      </c>
      <c r="M120" s="73"/>
    </row>
    <row r="121" spans="1:14" x14ac:dyDescent="0.25">
      <c r="A121" s="89" t="s">
        <v>455</v>
      </c>
      <c r="B121" s="89" t="s">
        <v>456</v>
      </c>
      <c r="C121" s="176">
        <v>0</v>
      </c>
      <c r="D121" s="176">
        <v>0</v>
      </c>
      <c r="F121" s="111">
        <f t="shared" si="7"/>
        <v>0</v>
      </c>
      <c r="G121" s="111">
        <f t="shared" si="8"/>
        <v>0</v>
      </c>
      <c r="L121" s="93"/>
      <c r="M121" s="73"/>
    </row>
    <row r="122" spans="1:14" x14ac:dyDescent="0.25">
      <c r="A122" s="89" t="s">
        <v>457</v>
      </c>
      <c r="B122" s="102" t="s">
        <v>458</v>
      </c>
      <c r="C122" s="176">
        <v>0</v>
      </c>
      <c r="D122" s="176">
        <v>0</v>
      </c>
      <c r="E122" s="93"/>
      <c r="F122" s="111">
        <f t="shared" si="7"/>
        <v>0</v>
      </c>
      <c r="G122" s="111">
        <f t="shared" si="8"/>
        <v>0</v>
      </c>
      <c r="L122" s="93" t="s">
        <v>459</v>
      </c>
      <c r="M122" s="73"/>
    </row>
    <row r="123" spans="1:14" x14ac:dyDescent="0.25">
      <c r="A123" s="89" t="s">
        <v>460</v>
      </c>
      <c r="B123" s="102" t="s">
        <v>459</v>
      </c>
      <c r="C123" s="176">
        <v>0</v>
      </c>
      <c r="D123" s="176">
        <v>0</v>
      </c>
      <c r="E123" s="93"/>
      <c r="F123" s="111">
        <f t="shared" si="7"/>
        <v>0</v>
      </c>
      <c r="G123" s="111">
        <f t="shared" si="8"/>
        <v>0</v>
      </c>
      <c r="L123" s="93" t="s">
        <v>461</v>
      </c>
      <c r="M123" s="73"/>
    </row>
    <row r="124" spans="1:14" x14ac:dyDescent="0.25">
      <c r="A124" s="89" t="s">
        <v>462</v>
      </c>
      <c r="B124" s="102" t="s">
        <v>461</v>
      </c>
      <c r="C124" s="176">
        <v>0</v>
      </c>
      <c r="D124" s="176">
        <v>0</v>
      </c>
      <c r="E124" s="93"/>
      <c r="F124" s="111">
        <f t="shared" si="7"/>
        <v>0</v>
      </c>
      <c r="G124" s="111">
        <f t="shared" si="8"/>
        <v>0</v>
      </c>
      <c r="L124" s="122" t="s">
        <v>463</v>
      </c>
      <c r="M124" s="73"/>
    </row>
    <row r="125" spans="1:14" x14ac:dyDescent="0.25">
      <c r="A125" s="89" t="s">
        <v>464</v>
      </c>
      <c r="B125" s="89" t="s">
        <v>465</v>
      </c>
      <c r="C125" s="176">
        <v>0</v>
      </c>
      <c r="D125" s="176">
        <v>0</v>
      </c>
      <c r="E125" s="93"/>
      <c r="F125" s="111">
        <f t="shared" si="7"/>
        <v>0</v>
      </c>
      <c r="G125" s="111">
        <f t="shared" si="8"/>
        <v>0</v>
      </c>
      <c r="L125" s="93" t="s">
        <v>466</v>
      </c>
      <c r="M125" s="73"/>
    </row>
    <row r="126" spans="1:14" x14ac:dyDescent="0.25">
      <c r="A126" s="89" t="s">
        <v>467</v>
      </c>
      <c r="B126" s="121" t="s">
        <v>463</v>
      </c>
      <c r="C126" s="176">
        <v>0</v>
      </c>
      <c r="D126" s="176">
        <v>0</v>
      </c>
      <c r="E126" s="93"/>
      <c r="F126" s="111">
        <f t="shared" si="7"/>
        <v>0</v>
      </c>
      <c r="G126" s="111">
        <f t="shared" si="8"/>
        <v>0</v>
      </c>
      <c r="H126" s="74"/>
      <c r="L126" s="93" t="s">
        <v>468</v>
      </c>
      <c r="M126" s="73"/>
    </row>
    <row r="127" spans="1:14" x14ac:dyDescent="0.25">
      <c r="A127" s="89" t="s">
        <v>469</v>
      </c>
      <c r="B127" s="102" t="s">
        <v>466</v>
      </c>
      <c r="C127" s="176">
        <v>0</v>
      </c>
      <c r="D127" s="176">
        <v>0</v>
      </c>
      <c r="E127" s="93"/>
      <c r="F127" s="111">
        <f t="shared" si="7"/>
        <v>0</v>
      </c>
      <c r="G127" s="111">
        <f t="shared" si="8"/>
        <v>0</v>
      </c>
      <c r="H127" s="73"/>
      <c r="L127" s="93" t="s">
        <v>470</v>
      </c>
      <c r="M127" s="73"/>
    </row>
    <row r="128" spans="1:14" x14ac:dyDescent="0.25">
      <c r="A128" s="89" t="s">
        <v>471</v>
      </c>
      <c r="B128" s="102" t="s">
        <v>468</v>
      </c>
      <c r="C128" s="176">
        <v>0</v>
      </c>
      <c r="D128" s="176">
        <v>0</v>
      </c>
      <c r="E128" s="93"/>
      <c r="F128" s="111">
        <f t="shared" si="7"/>
        <v>0</v>
      </c>
      <c r="G128" s="111">
        <f t="shared" si="8"/>
        <v>0</v>
      </c>
      <c r="H128" s="73"/>
      <c r="L128" s="73"/>
      <c r="M128" s="73"/>
    </row>
    <row r="129" spans="1:14" x14ac:dyDescent="0.25">
      <c r="A129" s="89" t="s">
        <v>472</v>
      </c>
      <c r="B129" s="102" t="s">
        <v>470</v>
      </c>
      <c r="C129" s="176">
        <v>0</v>
      </c>
      <c r="D129" s="176">
        <v>0</v>
      </c>
      <c r="E129" s="93"/>
      <c r="F129" s="111">
        <f t="shared" si="7"/>
        <v>0</v>
      </c>
      <c r="G129" s="111">
        <f t="shared" si="8"/>
        <v>0</v>
      </c>
      <c r="H129" s="73"/>
      <c r="L129" s="73"/>
      <c r="M129" s="73"/>
    </row>
    <row r="130" spans="1:14" outlineLevel="1" x14ac:dyDescent="0.25">
      <c r="A130" s="89" t="s">
        <v>473</v>
      </c>
      <c r="B130" s="102" t="s">
        <v>355</v>
      </c>
      <c r="C130" s="176" t="s">
        <v>280</v>
      </c>
      <c r="D130" s="176" t="s">
        <v>280</v>
      </c>
      <c r="E130" s="93"/>
      <c r="F130" s="111" t="str">
        <f t="shared" si="7"/>
        <v/>
      </c>
      <c r="G130" s="111" t="str">
        <f t="shared" si="8"/>
        <v/>
      </c>
      <c r="H130" s="73"/>
      <c r="L130" s="73"/>
      <c r="M130" s="73"/>
    </row>
    <row r="131" spans="1:14" outlineLevel="1" x14ac:dyDescent="0.25">
      <c r="A131" s="89" t="s">
        <v>474</v>
      </c>
      <c r="B131" s="123" t="s">
        <v>357</v>
      </c>
      <c r="C131" s="129">
        <f>SUM(C112:C130)</f>
        <v>6231.6202944200004</v>
      </c>
      <c r="D131" s="129">
        <f>SUM(D112:D130)</f>
        <v>6231.6202944200004</v>
      </c>
      <c r="E131" s="93"/>
      <c r="F131" s="111">
        <f>SUM(F112:F130)</f>
        <v>1</v>
      </c>
      <c r="G131" s="111">
        <f>SUM(G112:G130)</f>
        <v>1</v>
      </c>
      <c r="H131" s="73"/>
      <c r="L131" s="73"/>
      <c r="M131" s="73"/>
    </row>
    <row r="132" spans="1:14" outlineLevel="1" x14ac:dyDescent="0.25">
      <c r="A132" s="89" t="s">
        <v>475</v>
      </c>
      <c r="B132" s="116" t="s">
        <v>359</v>
      </c>
      <c r="C132" s="176"/>
      <c r="D132" s="176"/>
      <c r="E132" s="93"/>
      <c r="F132" s="111" t="str">
        <f t="shared" si="7"/>
        <v/>
      </c>
      <c r="G132" s="111" t="str">
        <f t="shared" si="8"/>
        <v/>
      </c>
      <c r="H132" s="73"/>
      <c r="L132" s="73"/>
      <c r="M132" s="73"/>
    </row>
    <row r="133" spans="1:14" outlineLevel="1" x14ac:dyDescent="0.25">
      <c r="A133" s="89" t="s">
        <v>476</v>
      </c>
      <c r="B133" s="116" t="s">
        <v>359</v>
      </c>
      <c r="C133" s="176"/>
      <c r="D133" s="176"/>
      <c r="E133" s="93"/>
      <c r="F133" s="111" t="str">
        <f t="shared" si="7"/>
        <v/>
      </c>
      <c r="G133" s="111" t="str">
        <f t="shared" si="8"/>
        <v/>
      </c>
      <c r="H133" s="73"/>
      <c r="L133" s="73"/>
      <c r="M133" s="73"/>
    </row>
    <row r="134" spans="1:14" outlineLevel="1" x14ac:dyDescent="0.25">
      <c r="A134" s="89" t="s">
        <v>477</v>
      </c>
      <c r="B134" s="116" t="s">
        <v>359</v>
      </c>
      <c r="C134" s="176"/>
      <c r="D134" s="176"/>
      <c r="E134" s="93"/>
      <c r="F134" s="111" t="str">
        <f t="shared" si="7"/>
        <v/>
      </c>
      <c r="G134" s="111" t="str">
        <f t="shared" si="8"/>
        <v/>
      </c>
      <c r="H134" s="73"/>
      <c r="L134" s="73"/>
      <c r="M134" s="73"/>
    </row>
    <row r="135" spans="1:14" outlineLevel="1" x14ac:dyDescent="0.25">
      <c r="A135" s="89" t="s">
        <v>478</v>
      </c>
      <c r="B135" s="116" t="s">
        <v>359</v>
      </c>
      <c r="C135" s="176"/>
      <c r="D135" s="176"/>
      <c r="E135" s="93"/>
      <c r="F135" s="111" t="str">
        <f t="shared" si="7"/>
        <v/>
      </c>
      <c r="G135" s="111" t="str">
        <f t="shared" si="8"/>
        <v/>
      </c>
      <c r="H135" s="73"/>
      <c r="L135" s="73"/>
      <c r="M135" s="73"/>
    </row>
    <row r="136" spans="1:14" outlineLevel="1" x14ac:dyDescent="0.25">
      <c r="A136" s="89" t="s">
        <v>479</v>
      </c>
      <c r="B136" s="116" t="s">
        <v>359</v>
      </c>
      <c r="C136" s="176"/>
      <c r="D136" s="176"/>
      <c r="E136" s="93"/>
      <c r="F136" s="111" t="str">
        <f t="shared" si="7"/>
        <v/>
      </c>
      <c r="G136" s="111" t="str">
        <f t="shared" si="8"/>
        <v/>
      </c>
      <c r="H136" s="73"/>
      <c r="L136" s="73"/>
      <c r="M136" s="73"/>
    </row>
    <row r="137" spans="1:14" ht="15" customHeight="1" x14ac:dyDescent="0.25">
      <c r="A137" s="98"/>
      <c r="B137" s="99" t="s">
        <v>480</v>
      </c>
      <c r="C137" s="101" t="s">
        <v>432</v>
      </c>
      <c r="D137" s="101" t="s">
        <v>433</v>
      </c>
      <c r="E137" s="100"/>
      <c r="F137" s="101" t="s">
        <v>434</v>
      </c>
      <c r="G137" s="101" t="s">
        <v>435</v>
      </c>
      <c r="H137" s="73"/>
      <c r="L137" s="73"/>
      <c r="M137" s="73"/>
    </row>
    <row r="138" spans="1:14" s="72" customFormat="1" x14ac:dyDescent="0.25">
      <c r="A138" s="89" t="s">
        <v>481</v>
      </c>
      <c r="B138" s="102" t="s">
        <v>437</v>
      </c>
      <c r="C138" s="176">
        <v>1100</v>
      </c>
      <c r="D138" s="176">
        <f>C138</f>
        <v>1100</v>
      </c>
      <c r="E138" s="112"/>
      <c r="F138" s="111">
        <f t="shared" ref="F138:F162" si="9">IF($C$157=0,"",IF(C138="[for completion]","",IF(C138="","",C138/$C$157)))</f>
        <v>0.25287356321839083</v>
      </c>
      <c r="G138" s="111">
        <f t="shared" ref="G138:G162" si="10">IF($D$157=0,"",IF(D138="[for completion]","",IF(D138="","",D138/$D$157)))</f>
        <v>0.25287356321839083</v>
      </c>
      <c r="H138" s="73"/>
      <c r="I138" s="76"/>
      <c r="J138" s="76"/>
      <c r="K138" s="76"/>
      <c r="L138" s="73"/>
      <c r="M138" s="73"/>
      <c r="N138" s="73"/>
    </row>
    <row r="139" spans="1:14" s="72" customFormat="1" x14ac:dyDescent="0.25">
      <c r="A139" s="89" t="s">
        <v>482</v>
      </c>
      <c r="B139" s="102" t="s">
        <v>440</v>
      </c>
      <c r="C139" s="176">
        <v>0</v>
      </c>
      <c r="D139" s="176">
        <v>0</v>
      </c>
      <c r="E139" s="112"/>
      <c r="F139" s="111">
        <f t="shared" si="9"/>
        <v>0</v>
      </c>
      <c r="G139" s="111">
        <f t="shared" si="10"/>
        <v>0</v>
      </c>
      <c r="H139" s="73"/>
      <c r="I139" s="76"/>
      <c r="J139" s="76"/>
      <c r="K139" s="76"/>
      <c r="L139" s="73"/>
      <c r="M139" s="73"/>
      <c r="N139" s="73"/>
    </row>
    <row r="140" spans="1:14" s="72" customFormat="1" x14ac:dyDescent="0.25">
      <c r="A140" s="89" t="s">
        <v>483</v>
      </c>
      <c r="B140" s="102" t="s">
        <v>442</v>
      </c>
      <c r="C140" s="176">
        <v>0</v>
      </c>
      <c r="D140" s="176">
        <v>0</v>
      </c>
      <c r="E140" s="112"/>
      <c r="F140" s="111">
        <f t="shared" si="9"/>
        <v>0</v>
      </c>
      <c r="G140" s="111">
        <f t="shared" si="10"/>
        <v>0</v>
      </c>
      <c r="H140" s="73"/>
      <c r="I140" s="76"/>
      <c r="J140" s="76"/>
      <c r="K140" s="76"/>
      <c r="L140" s="73"/>
      <c r="M140" s="73"/>
      <c r="N140" s="73"/>
    </row>
    <row r="141" spans="1:14" s="72" customFormat="1" x14ac:dyDescent="0.25">
      <c r="A141" s="89" t="s">
        <v>484</v>
      </c>
      <c r="B141" s="102" t="s">
        <v>444</v>
      </c>
      <c r="C141" s="176">
        <v>0</v>
      </c>
      <c r="D141" s="176">
        <v>0</v>
      </c>
      <c r="E141" s="112"/>
      <c r="F141" s="111">
        <f t="shared" si="9"/>
        <v>0</v>
      </c>
      <c r="G141" s="111">
        <f t="shared" si="10"/>
        <v>0</v>
      </c>
      <c r="H141" s="73"/>
      <c r="I141" s="76"/>
      <c r="J141" s="76"/>
      <c r="K141" s="76"/>
      <c r="L141" s="73"/>
      <c r="M141" s="73"/>
      <c r="N141" s="73"/>
    </row>
    <row r="142" spans="1:14" s="72" customFormat="1" x14ac:dyDescent="0.25">
      <c r="A142" s="89" t="s">
        <v>485</v>
      </c>
      <c r="B142" s="102" t="s">
        <v>446</v>
      </c>
      <c r="C142" s="176">
        <v>0</v>
      </c>
      <c r="D142" s="176">
        <v>0</v>
      </c>
      <c r="E142" s="112"/>
      <c r="F142" s="111">
        <f t="shared" si="9"/>
        <v>0</v>
      </c>
      <c r="G142" s="111">
        <f t="shared" si="10"/>
        <v>0</v>
      </c>
      <c r="H142" s="73"/>
      <c r="I142" s="76"/>
      <c r="J142" s="76"/>
      <c r="K142" s="76"/>
      <c r="L142" s="73"/>
      <c r="M142" s="73"/>
      <c r="N142" s="73"/>
    </row>
    <row r="143" spans="1:14" s="72" customFormat="1" x14ac:dyDescent="0.25">
      <c r="A143" s="89" t="s">
        <v>486</v>
      </c>
      <c r="B143" s="102" t="s">
        <v>448</v>
      </c>
      <c r="C143" s="176">
        <v>0</v>
      </c>
      <c r="D143" s="176">
        <v>0</v>
      </c>
      <c r="E143" s="93"/>
      <c r="F143" s="111">
        <f t="shared" si="9"/>
        <v>0</v>
      </c>
      <c r="G143" s="111">
        <f t="shared" si="10"/>
        <v>0</v>
      </c>
      <c r="H143" s="73"/>
      <c r="I143" s="76"/>
      <c r="J143" s="76"/>
      <c r="K143" s="76"/>
      <c r="L143" s="73"/>
      <c r="M143" s="73"/>
      <c r="N143" s="73"/>
    </row>
    <row r="144" spans="1:14" x14ac:dyDescent="0.25">
      <c r="A144" s="89" t="s">
        <v>487</v>
      </c>
      <c r="B144" s="102" t="s">
        <v>450</v>
      </c>
      <c r="C144" s="176">
        <v>0</v>
      </c>
      <c r="D144" s="176">
        <v>0</v>
      </c>
      <c r="E144" s="93"/>
      <c r="F144" s="111">
        <f t="shared" si="9"/>
        <v>0</v>
      </c>
      <c r="G144" s="111">
        <f t="shared" si="10"/>
        <v>0</v>
      </c>
      <c r="H144" s="73"/>
      <c r="L144" s="73"/>
      <c r="M144" s="73"/>
    </row>
    <row r="145" spans="1:14" x14ac:dyDescent="0.25">
      <c r="A145" s="89" t="s">
        <v>488</v>
      </c>
      <c r="B145" s="102" t="s">
        <v>452</v>
      </c>
      <c r="C145" s="176">
        <v>3250</v>
      </c>
      <c r="D145" s="176">
        <f>C145</f>
        <v>3250</v>
      </c>
      <c r="E145" s="93"/>
      <c r="F145" s="111">
        <f t="shared" si="9"/>
        <v>0.74712643678160917</v>
      </c>
      <c r="G145" s="111">
        <f t="shared" si="10"/>
        <v>0.74712643678160917</v>
      </c>
      <c r="H145" s="73"/>
      <c r="L145" s="73"/>
      <c r="M145" s="73"/>
      <c r="N145" s="74"/>
    </row>
    <row r="146" spans="1:14" x14ac:dyDescent="0.25">
      <c r="A146" s="89" t="s">
        <v>489</v>
      </c>
      <c r="B146" s="102" t="s">
        <v>454</v>
      </c>
      <c r="C146" s="176">
        <v>0</v>
      </c>
      <c r="D146" s="176">
        <v>0</v>
      </c>
      <c r="E146" s="93"/>
      <c r="F146" s="111">
        <f t="shared" si="9"/>
        <v>0</v>
      </c>
      <c r="G146" s="111">
        <f t="shared" si="10"/>
        <v>0</v>
      </c>
      <c r="H146" s="73"/>
      <c r="L146" s="73"/>
      <c r="M146" s="73"/>
      <c r="N146" s="74"/>
    </row>
    <row r="147" spans="1:14" x14ac:dyDescent="0.25">
      <c r="A147" s="89" t="s">
        <v>490</v>
      </c>
      <c r="B147" s="89" t="s">
        <v>456</v>
      </c>
      <c r="C147" s="176">
        <v>0</v>
      </c>
      <c r="D147" s="176">
        <v>0</v>
      </c>
      <c r="F147" s="111">
        <f t="shared" si="9"/>
        <v>0</v>
      </c>
      <c r="G147" s="111">
        <f t="shared" si="10"/>
        <v>0</v>
      </c>
      <c r="H147" s="73"/>
      <c r="L147" s="73"/>
      <c r="M147" s="73"/>
      <c r="N147" s="74"/>
    </row>
    <row r="148" spans="1:14" x14ac:dyDescent="0.25">
      <c r="A148" s="89" t="s">
        <v>491</v>
      </c>
      <c r="B148" s="102" t="s">
        <v>458</v>
      </c>
      <c r="C148" s="176">
        <v>0</v>
      </c>
      <c r="D148" s="176">
        <v>0</v>
      </c>
      <c r="E148" s="93"/>
      <c r="F148" s="111">
        <f t="shared" si="9"/>
        <v>0</v>
      </c>
      <c r="G148" s="111">
        <f t="shared" si="10"/>
        <v>0</v>
      </c>
      <c r="H148" s="73"/>
      <c r="L148" s="73"/>
      <c r="M148" s="73"/>
      <c r="N148" s="74"/>
    </row>
    <row r="149" spans="1:14" x14ac:dyDescent="0.25">
      <c r="A149" s="89" t="s">
        <v>492</v>
      </c>
      <c r="B149" s="102" t="s">
        <v>459</v>
      </c>
      <c r="C149" s="176">
        <v>0</v>
      </c>
      <c r="D149" s="176">
        <v>0</v>
      </c>
      <c r="E149" s="93"/>
      <c r="F149" s="111">
        <f t="shared" si="9"/>
        <v>0</v>
      </c>
      <c r="G149" s="111">
        <f t="shared" si="10"/>
        <v>0</v>
      </c>
      <c r="H149" s="73"/>
      <c r="L149" s="73"/>
      <c r="M149" s="73"/>
      <c r="N149" s="74"/>
    </row>
    <row r="150" spans="1:14" x14ac:dyDescent="0.25">
      <c r="A150" s="89" t="s">
        <v>493</v>
      </c>
      <c r="B150" s="102" t="s">
        <v>461</v>
      </c>
      <c r="C150" s="176">
        <v>0</v>
      </c>
      <c r="D150" s="176">
        <v>0</v>
      </c>
      <c r="E150" s="93"/>
      <c r="F150" s="111">
        <f t="shared" si="9"/>
        <v>0</v>
      </c>
      <c r="G150" s="111">
        <f t="shared" si="10"/>
        <v>0</v>
      </c>
      <c r="H150" s="73"/>
      <c r="L150" s="73"/>
      <c r="M150" s="73"/>
      <c r="N150" s="74"/>
    </row>
    <row r="151" spans="1:14" x14ac:dyDescent="0.25">
      <c r="A151" s="89" t="s">
        <v>494</v>
      </c>
      <c r="B151" s="89" t="s">
        <v>465</v>
      </c>
      <c r="C151" s="176">
        <v>0</v>
      </c>
      <c r="D151" s="176">
        <v>0</v>
      </c>
      <c r="E151" s="93"/>
      <c r="F151" s="111">
        <f t="shared" si="9"/>
        <v>0</v>
      </c>
      <c r="G151" s="111">
        <f t="shared" si="10"/>
        <v>0</v>
      </c>
      <c r="H151" s="73"/>
      <c r="L151" s="73"/>
      <c r="M151" s="73"/>
      <c r="N151" s="74"/>
    </row>
    <row r="152" spans="1:14" x14ac:dyDescent="0.25">
      <c r="A152" s="89" t="s">
        <v>495</v>
      </c>
      <c r="B152" s="121" t="s">
        <v>463</v>
      </c>
      <c r="C152" s="176">
        <v>0</v>
      </c>
      <c r="D152" s="176">
        <v>0</v>
      </c>
      <c r="E152" s="93"/>
      <c r="F152" s="111">
        <f t="shared" si="9"/>
        <v>0</v>
      </c>
      <c r="G152" s="111">
        <f t="shared" si="10"/>
        <v>0</v>
      </c>
      <c r="H152" s="73"/>
      <c r="L152" s="73"/>
      <c r="M152" s="73"/>
      <c r="N152" s="74"/>
    </row>
    <row r="153" spans="1:14" x14ac:dyDescent="0.25">
      <c r="A153" s="89" t="s">
        <v>496</v>
      </c>
      <c r="B153" s="102" t="s">
        <v>466</v>
      </c>
      <c r="C153" s="176">
        <v>0</v>
      </c>
      <c r="D153" s="176">
        <v>0</v>
      </c>
      <c r="E153" s="93"/>
      <c r="F153" s="111">
        <f t="shared" si="9"/>
        <v>0</v>
      </c>
      <c r="G153" s="111">
        <f t="shared" si="10"/>
        <v>0</v>
      </c>
      <c r="H153" s="73"/>
      <c r="L153" s="73"/>
      <c r="M153" s="73"/>
      <c r="N153" s="74"/>
    </row>
    <row r="154" spans="1:14" x14ac:dyDescent="0.25">
      <c r="A154" s="89" t="s">
        <v>497</v>
      </c>
      <c r="B154" s="102" t="s">
        <v>468</v>
      </c>
      <c r="C154" s="176">
        <v>0</v>
      </c>
      <c r="D154" s="176">
        <v>0</v>
      </c>
      <c r="E154" s="93"/>
      <c r="F154" s="111">
        <f t="shared" si="9"/>
        <v>0</v>
      </c>
      <c r="G154" s="111">
        <f t="shared" si="10"/>
        <v>0</v>
      </c>
      <c r="H154" s="73"/>
      <c r="L154" s="73"/>
      <c r="M154" s="73"/>
      <c r="N154" s="74"/>
    </row>
    <row r="155" spans="1:14" x14ac:dyDescent="0.25">
      <c r="A155" s="89" t="s">
        <v>498</v>
      </c>
      <c r="B155" s="102" t="s">
        <v>470</v>
      </c>
      <c r="C155" s="176">
        <v>0</v>
      </c>
      <c r="D155" s="176">
        <v>0</v>
      </c>
      <c r="E155" s="93"/>
      <c r="F155" s="111">
        <f t="shared" si="9"/>
        <v>0</v>
      </c>
      <c r="G155" s="111">
        <f t="shared" si="10"/>
        <v>0</v>
      </c>
      <c r="H155" s="73"/>
      <c r="L155" s="73"/>
      <c r="M155" s="73"/>
      <c r="N155" s="74"/>
    </row>
    <row r="156" spans="1:14" outlineLevel="1" x14ac:dyDescent="0.25">
      <c r="A156" s="89" t="s">
        <v>499</v>
      </c>
      <c r="B156" s="102" t="s">
        <v>355</v>
      </c>
      <c r="C156" s="176">
        <v>0</v>
      </c>
      <c r="D156" s="176">
        <v>0</v>
      </c>
      <c r="E156" s="93"/>
      <c r="F156" s="111">
        <f t="shared" si="9"/>
        <v>0</v>
      </c>
      <c r="G156" s="111">
        <f t="shared" si="10"/>
        <v>0</v>
      </c>
      <c r="H156" s="73"/>
      <c r="L156" s="73"/>
      <c r="M156" s="73"/>
      <c r="N156" s="74"/>
    </row>
    <row r="157" spans="1:14" outlineLevel="1" x14ac:dyDescent="0.25">
      <c r="A157" s="89" t="s">
        <v>500</v>
      </c>
      <c r="B157" s="123" t="s">
        <v>357</v>
      </c>
      <c r="C157" s="129">
        <f>SUM(C138:C156)</f>
        <v>4350</v>
      </c>
      <c r="D157" s="129">
        <f>IF(COUNT(D138:D156)=0,0,IF(SUM(D138:D156)=C157,SUM(D138:D156),IF(SUM(D138:D156)&lt;&gt;C157,"The total should equal the Nominal Before Hedging")))</f>
        <v>4350</v>
      </c>
      <c r="E157" s="93"/>
      <c r="F157" s="111">
        <f>SUM(F138:F156)</f>
        <v>1</v>
      </c>
      <c r="G157" s="111">
        <f>SUM(G138:G156)</f>
        <v>1</v>
      </c>
      <c r="H157" s="73"/>
      <c r="L157" s="73"/>
      <c r="M157" s="73"/>
      <c r="N157" s="74"/>
    </row>
    <row r="158" spans="1:14" outlineLevel="1" x14ac:dyDescent="0.25">
      <c r="A158" s="89" t="s">
        <v>501</v>
      </c>
      <c r="B158" s="116" t="s">
        <v>359</v>
      </c>
      <c r="C158" s="176"/>
      <c r="D158" s="176"/>
      <c r="E158" s="93"/>
      <c r="F158" s="111" t="str">
        <f t="shared" si="9"/>
        <v/>
      </c>
      <c r="G158" s="111" t="str">
        <f t="shared" si="10"/>
        <v/>
      </c>
      <c r="H158" s="73"/>
      <c r="L158" s="73"/>
      <c r="M158" s="73"/>
      <c r="N158" s="74"/>
    </row>
    <row r="159" spans="1:14" outlineLevel="1" x14ac:dyDescent="0.25">
      <c r="A159" s="89" t="s">
        <v>502</v>
      </c>
      <c r="B159" s="116" t="s">
        <v>359</v>
      </c>
      <c r="C159" s="176"/>
      <c r="D159" s="176"/>
      <c r="E159" s="93"/>
      <c r="F159" s="111" t="str">
        <f t="shared" si="9"/>
        <v/>
      </c>
      <c r="G159" s="111" t="str">
        <f t="shared" si="10"/>
        <v/>
      </c>
      <c r="H159" s="73"/>
      <c r="L159" s="73"/>
      <c r="M159" s="73"/>
      <c r="N159" s="74"/>
    </row>
    <row r="160" spans="1:14" outlineLevel="1" x14ac:dyDescent="0.25">
      <c r="A160" s="89" t="s">
        <v>503</v>
      </c>
      <c r="B160" s="116" t="s">
        <v>359</v>
      </c>
      <c r="C160" s="176"/>
      <c r="D160" s="176"/>
      <c r="E160" s="93"/>
      <c r="F160" s="111" t="str">
        <f t="shared" si="9"/>
        <v/>
      </c>
      <c r="G160" s="111" t="str">
        <f t="shared" si="10"/>
        <v/>
      </c>
      <c r="H160" s="73"/>
      <c r="L160" s="73"/>
      <c r="M160" s="73"/>
      <c r="N160" s="74"/>
    </row>
    <row r="161" spans="1:14" outlineLevel="1" x14ac:dyDescent="0.25">
      <c r="A161" s="89" t="s">
        <v>504</v>
      </c>
      <c r="B161" s="116" t="s">
        <v>359</v>
      </c>
      <c r="C161" s="176"/>
      <c r="D161" s="176"/>
      <c r="E161" s="93"/>
      <c r="F161" s="111" t="str">
        <f t="shared" si="9"/>
        <v/>
      </c>
      <c r="G161" s="111" t="str">
        <f t="shared" si="10"/>
        <v/>
      </c>
      <c r="H161" s="73"/>
      <c r="L161" s="73"/>
      <c r="M161" s="73"/>
      <c r="N161" s="74"/>
    </row>
    <row r="162" spans="1:14" outlineLevel="1" x14ac:dyDescent="0.25">
      <c r="A162" s="89" t="s">
        <v>505</v>
      </c>
      <c r="B162" s="116" t="s">
        <v>359</v>
      </c>
      <c r="C162" s="176"/>
      <c r="D162" s="176"/>
      <c r="E162" s="93"/>
      <c r="F162" s="111" t="str">
        <f t="shared" si="9"/>
        <v/>
      </c>
      <c r="G162" s="111" t="str">
        <f t="shared" si="10"/>
        <v/>
      </c>
      <c r="H162" s="73"/>
      <c r="L162" s="73"/>
      <c r="M162" s="73"/>
      <c r="N162" s="74"/>
    </row>
    <row r="163" spans="1:14" ht="15" customHeight="1" x14ac:dyDescent="0.25">
      <c r="A163" s="98"/>
      <c r="B163" s="99" t="s">
        <v>506</v>
      </c>
      <c r="C163" s="118" t="s">
        <v>432</v>
      </c>
      <c r="D163" s="118" t="s">
        <v>433</v>
      </c>
      <c r="E163" s="100"/>
      <c r="F163" s="118" t="s">
        <v>434</v>
      </c>
      <c r="G163" s="118" t="s">
        <v>435</v>
      </c>
      <c r="H163" s="73"/>
      <c r="L163" s="73"/>
      <c r="M163" s="73"/>
      <c r="N163" s="74"/>
    </row>
    <row r="164" spans="1:14" x14ac:dyDescent="0.25">
      <c r="A164" s="89" t="s">
        <v>507</v>
      </c>
      <c r="B164" s="105" t="s">
        <v>508</v>
      </c>
      <c r="C164" s="176">
        <v>928.89</v>
      </c>
      <c r="D164" s="176">
        <f>C164</f>
        <v>928.89</v>
      </c>
      <c r="E164" s="130"/>
      <c r="F164" s="111">
        <f>IF($C$167=0,"",IF(C164="[for completion]","",IF(C164="","",C164/$C$167)))</f>
        <v>0.22228151494774925</v>
      </c>
      <c r="G164" s="111">
        <f>IF($D$167=0,"",IF(D164="[for completion]","",IF(D164="","",D164/$D$167)))</f>
        <v>0.22228151494774925</v>
      </c>
      <c r="H164" s="73"/>
      <c r="L164" s="73"/>
      <c r="M164" s="73"/>
      <c r="N164" s="74"/>
    </row>
    <row r="165" spans="1:14" x14ac:dyDescent="0.25">
      <c r="A165" s="89" t="s">
        <v>509</v>
      </c>
      <c r="B165" s="105" t="s">
        <v>510</v>
      </c>
      <c r="C165" s="176">
        <f>C145</f>
        <v>3250</v>
      </c>
      <c r="D165" s="176">
        <f>C165</f>
        <v>3250</v>
      </c>
      <c r="E165" s="130"/>
      <c r="F165" s="111">
        <f>IF($C$167=0,"",IF(C165="[for completion]","",IF(C165="","",C165/$C$167)))</f>
        <v>0.77771848505225061</v>
      </c>
      <c r="G165" s="111">
        <f>IF($D$167=0,"",IF(D165="[for completion]","",IF(D165="","",D165/$D$167)))</f>
        <v>0.77771848505225061</v>
      </c>
      <c r="H165" s="73"/>
      <c r="L165" s="73"/>
      <c r="M165" s="73"/>
      <c r="N165" s="74"/>
    </row>
    <row r="166" spans="1:14" x14ac:dyDescent="0.25">
      <c r="A166" s="89" t="s">
        <v>511</v>
      </c>
      <c r="B166" s="105" t="s">
        <v>355</v>
      </c>
      <c r="C166" s="176">
        <v>0</v>
      </c>
      <c r="D166" s="176">
        <v>0</v>
      </c>
      <c r="E166" s="130"/>
      <c r="F166" s="111">
        <f>IF($C$167=0,"",IF(C166="[for completion]","",IF(C166="","",C166/$C$167)))</f>
        <v>0</v>
      </c>
      <c r="G166" s="111">
        <f>IF($D$167=0,"",IF(D166="[for completion]","",IF(D166="","",D166/$D$167)))</f>
        <v>0</v>
      </c>
      <c r="H166" s="73"/>
      <c r="L166" s="73"/>
      <c r="M166" s="73"/>
      <c r="N166" s="74"/>
    </row>
    <row r="167" spans="1:14" x14ac:dyDescent="0.25">
      <c r="A167" s="89" t="s">
        <v>512</v>
      </c>
      <c r="B167" s="131" t="s">
        <v>357</v>
      </c>
      <c r="C167" s="132">
        <f>SUM(C164:C166)</f>
        <v>4178.8900000000003</v>
      </c>
      <c r="D167" s="132">
        <f>SUM(D164:D166)</f>
        <v>4178.8900000000003</v>
      </c>
      <c r="E167" s="130"/>
      <c r="F167" s="133">
        <f>SUM(F164:F166)</f>
        <v>0.99999999999999989</v>
      </c>
      <c r="G167" s="133">
        <f>SUM(G164:G166)</f>
        <v>0.99999999999999989</v>
      </c>
      <c r="H167" s="73"/>
      <c r="L167" s="73"/>
      <c r="M167" s="73"/>
      <c r="N167" s="74"/>
    </row>
    <row r="168" spans="1:14" outlineLevel="1" x14ac:dyDescent="0.25">
      <c r="A168" s="89" t="s">
        <v>513</v>
      </c>
      <c r="B168" s="134"/>
      <c r="C168" s="243"/>
      <c r="D168" s="243"/>
      <c r="E168" s="130"/>
      <c r="F168" s="244"/>
      <c r="G168" s="218"/>
      <c r="H168" s="73"/>
      <c r="L168" s="73"/>
      <c r="M168" s="73"/>
      <c r="N168" s="74"/>
    </row>
    <row r="169" spans="1:14" outlineLevel="1" x14ac:dyDescent="0.25">
      <c r="A169" s="89" t="s">
        <v>514</v>
      </c>
      <c r="B169" s="134"/>
      <c r="C169" s="243"/>
      <c r="D169" s="243"/>
      <c r="E169" s="130"/>
      <c r="F169" s="244"/>
      <c r="G169" s="218"/>
      <c r="H169" s="73"/>
      <c r="L169" s="73"/>
      <c r="M169" s="73"/>
      <c r="N169" s="74"/>
    </row>
    <row r="170" spans="1:14" outlineLevel="1" x14ac:dyDescent="0.25">
      <c r="A170" s="89" t="s">
        <v>515</v>
      </c>
      <c r="B170" s="134"/>
      <c r="C170" s="243"/>
      <c r="D170" s="243"/>
      <c r="E170" s="130"/>
      <c r="F170" s="244"/>
      <c r="G170" s="218"/>
      <c r="H170" s="73"/>
      <c r="L170" s="73"/>
      <c r="M170" s="73"/>
      <c r="N170" s="74"/>
    </row>
    <row r="171" spans="1:14" outlineLevel="1" x14ac:dyDescent="0.25">
      <c r="A171" s="89" t="s">
        <v>516</v>
      </c>
      <c r="B171" s="134"/>
      <c r="C171" s="243"/>
      <c r="D171" s="243"/>
      <c r="E171" s="130"/>
      <c r="F171" s="244"/>
      <c r="G171" s="218"/>
      <c r="H171" s="73"/>
      <c r="L171" s="73"/>
      <c r="M171" s="73"/>
      <c r="N171" s="74"/>
    </row>
    <row r="172" spans="1:14" outlineLevel="1" x14ac:dyDescent="0.25">
      <c r="A172" s="89" t="s">
        <v>517</v>
      </c>
      <c r="B172" s="134"/>
      <c r="C172" s="243"/>
      <c r="D172" s="243"/>
      <c r="E172" s="130"/>
      <c r="F172" s="244"/>
      <c r="G172" s="218"/>
      <c r="H172" s="73"/>
      <c r="L172" s="73"/>
      <c r="M172" s="73"/>
      <c r="N172" s="74"/>
    </row>
    <row r="173" spans="1:14" ht="15" customHeight="1" x14ac:dyDescent="0.25">
      <c r="A173" s="98"/>
      <c r="B173" s="99" t="s">
        <v>518</v>
      </c>
      <c r="C173" s="98" t="s">
        <v>316</v>
      </c>
      <c r="D173" s="98"/>
      <c r="E173" s="100"/>
      <c r="F173" s="101" t="s">
        <v>519</v>
      </c>
      <c r="G173" s="101"/>
      <c r="H173" s="73"/>
      <c r="L173" s="73"/>
      <c r="M173" s="73"/>
      <c r="N173" s="74"/>
    </row>
    <row r="174" spans="1:14" ht="15" customHeight="1" x14ac:dyDescent="0.25">
      <c r="A174" s="89" t="s">
        <v>520</v>
      </c>
      <c r="B174" s="102" t="s">
        <v>521</v>
      </c>
      <c r="C174" s="176">
        <v>0</v>
      </c>
      <c r="D174" s="237"/>
      <c r="E174" s="81"/>
      <c r="F174" s="111" t="str">
        <f>IF($C$179=0,"",IF(C174="[for completion]","",C174/$C$179))</f>
        <v/>
      </c>
      <c r="G174" s="235"/>
      <c r="H174" s="73"/>
      <c r="L174" s="73"/>
      <c r="M174" s="73"/>
      <c r="N174" s="74"/>
    </row>
    <row r="175" spans="1:14" ht="30.75" customHeight="1" x14ac:dyDescent="0.25">
      <c r="A175" s="89" t="s">
        <v>522</v>
      </c>
      <c r="B175" s="102" t="s">
        <v>523</v>
      </c>
      <c r="C175" s="176">
        <v>0</v>
      </c>
      <c r="D175" s="95"/>
      <c r="E175" s="117"/>
      <c r="F175" s="111" t="str">
        <f>IF($C$179=0,"",IF(C175="[for completion]","",C175/$C$179))</f>
        <v/>
      </c>
      <c r="G175" s="235"/>
      <c r="H175" s="73"/>
      <c r="L175" s="73"/>
      <c r="M175" s="73"/>
      <c r="N175" s="74"/>
    </row>
    <row r="176" spans="1:14" x14ac:dyDescent="0.25">
      <c r="A176" s="89" t="s">
        <v>524</v>
      </c>
      <c r="B176" s="102" t="s">
        <v>525</v>
      </c>
      <c r="C176" s="176">
        <v>0</v>
      </c>
      <c r="D176" s="95"/>
      <c r="E176" s="117"/>
      <c r="F176" s="111" t="str">
        <f>IF($C$179=0,"",IF(C176="[for completion]","",C176/$C$179))</f>
        <v/>
      </c>
      <c r="G176" s="235"/>
      <c r="H176" s="73"/>
      <c r="L176" s="73"/>
      <c r="M176" s="73"/>
      <c r="N176" s="74"/>
    </row>
    <row r="177" spans="1:14" x14ac:dyDescent="0.25">
      <c r="A177" s="89" t="s">
        <v>526</v>
      </c>
      <c r="B177" s="102" t="s">
        <v>527</v>
      </c>
      <c r="C177" s="176">
        <v>0</v>
      </c>
      <c r="D177" s="95"/>
      <c r="E177" s="117"/>
      <c r="F177" s="111" t="str">
        <f>IF($C$179=0,"",IF(C177="[for completion]","",C177/$C$179))</f>
        <v/>
      </c>
      <c r="G177" s="235"/>
      <c r="H177" s="73"/>
      <c r="L177" s="73"/>
      <c r="M177" s="73"/>
      <c r="N177" s="74"/>
    </row>
    <row r="178" spans="1:14" x14ac:dyDescent="0.25">
      <c r="A178" s="89" t="s">
        <v>528</v>
      </c>
      <c r="B178" s="102" t="s">
        <v>355</v>
      </c>
      <c r="C178" s="176">
        <v>0</v>
      </c>
      <c r="D178" s="95"/>
      <c r="E178" s="117"/>
      <c r="F178" s="111" t="str">
        <f t="shared" ref="F178:F187" si="11">IF($C$179=0,"",IF(C178="[for completion]","",C178/$C$179))</f>
        <v/>
      </c>
      <c r="G178" s="235"/>
      <c r="H178" s="73"/>
      <c r="L178" s="73"/>
      <c r="M178" s="73"/>
      <c r="N178" s="74"/>
    </row>
    <row r="179" spans="1:14" x14ac:dyDescent="0.25">
      <c r="A179" s="89" t="s">
        <v>529</v>
      </c>
      <c r="B179" s="123" t="s">
        <v>357</v>
      </c>
      <c r="C179" s="114">
        <f>SUM(C174:C178)</f>
        <v>0</v>
      </c>
      <c r="E179" s="117"/>
      <c r="F179" s="115">
        <f>SUM(F174:F178)</f>
        <v>0</v>
      </c>
      <c r="G179" s="235"/>
      <c r="H179" s="73"/>
      <c r="L179" s="73"/>
      <c r="M179" s="73"/>
      <c r="N179" s="74"/>
    </row>
    <row r="180" spans="1:14" outlineLevel="1" x14ac:dyDescent="0.25">
      <c r="A180" s="89" t="s">
        <v>530</v>
      </c>
      <c r="B180" s="135" t="s">
        <v>531</v>
      </c>
      <c r="C180" s="176"/>
      <c r="D180" s="95"/>
      <c r="E180" s="117"/>
      <c r="F180" s="111" t="str">
        <f t="shared" si="11"/>
        <v/>
      </c>
      <c r="G180" s="235"/>
      <c r="H180" s="73"/>
      <c r="L180" s="73"/>
      <c r="M180" s="73"/>
      <c r="N180" s="74"/>
    </row>
    <row r="181" spans="1:14" s="136" customFormat="1" ht="30" outlineLevel="1" x14ac:dyDescent="0.25">
      <c r="A181" s="89" t="s">
        <v>532</v>
      </c>
      <c r="B181" s="135" t="s">
        <v>533</v>
      </c>
      <c r="C181" s="245"/>
      <c r="D181" s="246"/>
      <c r="F181" s="111" t="str">
        <f t="shared" si="11"/>
        <v/>
      </c>
      <c r="G181" s="246"/>
    </row>
    <row r="182" spans="1:14" ht="30" outlineLevel="1" x14ac:dyDescent="0.25">
      <c r="A182" s="89" t="s">
        <v>534</v>
      </c>
      <c r="B182" s="135" t="s">
        <v>535</v>
      </c>
      <c r="C182" s="176"/>
      <c r="D182" s="95"/>
      <c r="E182" s="117"/>
      <c r="F182" s="111" t="str">
        <f t="shared" si="11"/>
        <v/>
      </c>
      <c r="G182" s="235"/>
      <c r="H182" s="73"/>
      <c r="L182" s="73"/>
      <c r="M182" s="73"/>
      <c r="N182" s="74"/>
    </row>
    <row r="183" spans="1:14" outlineLevel="1" x14ac:dyDescent="0.25">
      <c r="A183" s="89" t="s">
        <v>536</v>
      </c>
      <c r="B183" s="135" t="s">
        <v>537</v>
      </c>
      <c r="C183" s="176"/>
      <c r="D183" s="95"/>
      <c r="E183" s="117"/>
      <c r="F183" s="111" t="str">
        <f t="shared" si="11"/>
        <v/>
      </c>
      <c r="G183" s="235"/>
      <c r="H183" s="73"/>
      <c r="L183" s="73"/>
      <c r="M183" s="73"/>
      <c r="N183" s="74"/>
    </row>
    <row r="184" spans="1:14" s="136" customFormat="1" ht="30" outlineLevel="1" x14ac:dyDescent="0.25">
      <c r="A184" s="89" t="s">
        <v>538</v>
      </c>
      <c r="B184" s="135" t="s">
        <v>539</v>
      </c>
      <c r="C184" s="245"/>
      <c r="D184" s="246"/>
      <c r="F184" s="111" t="str">
        <f t="shared" si="11"/>
        <v/>
      </c>
      <c r="G184" s="246"/>
    </row>
    <row r="185" spans="1:14" ht="30" outlineLevel="1" x14ac:dyDescent="0.25">
      <c r="A185" s="89" t="s">
        <v>540</v>
      </c>
      <c r="B185" s="135" t="s">
        <v>541</v>
      </c>
      <c r="C185" s="176"/>
      <c r="D185" s="95"/>
      <c r="E185" s="117"/>
      <c r="F185" s="111" t="str">
        <f t="shared" si="11"/>
        <v/>
      </c>
      <c r="G185" s="235"/>
      <c r="H185" s="73"/>
      <c r="L185" s="73"/>
      <c r="M185" s="73"/>
      <c r="N185" s="74"/>
    </row>
    <row r="186" spans="1:14" outlineLevel="1" x14ac:dyDescent="0.25">
      <c r="A186" s="89" t="s">
        <v>542</v>
      </c>
      <c r="B186" s="135" t="s">
        <v>543</v>
      </c>
      <c r="C186" s="176"/>
      <c r="D186" s="95"/>
      <c r="E186" s="117"/>
      <c r="F186" s="111" t="str">
        <f t="shared" si="11"/>
        <v/>
      </c>
      <c r="G186" s="235"/>
      <c r="H186" s="73"/>
      <c r="L186" s="73"/>
      <c r="M186" s="73"/>
      <c r="N186" s="74"/>
    </row>
    <row r="187" spans="1:14" outlineLevel="1" x14ac:dyDescent="0.25">
      <c r="A187" s="89" t="s">
        <v>544</v>
      </c>
      <c r="B187" s="135" t="s">
        <v>545</v>
      </c>
      <c r="C187" s="176"/>
      <c r="D187" s="95"/>
      <c r="E187" s="117"/>
      <c r="F187" s="111" t="str">
        <f t="shared" si="11"/>
        <v/>
      </c>
      <c r="G187" s="235"/>
      <c r="H187" s="73"/>
      <c r="L187" s="73"/>
      <c r="M187" s="73"/>
      <c r="N187" s="74"/>
    </row>
    <row r="188" spans="1:14" outlineLevel="1" x14ac:dyDescent="0.25">
      <c r="A188" s="89" t="s">
        <v>546</v>
      </c>
      <c r="B188" s="136"/>
      <c r="E188" s="117"/>
      <c r="F188" s="112"/>
      <c r="G188" s="112"/>
      <c r="H188" s="73"/>
      <c r="L188" s="73"/>
      <c r="M188" s="73"/>
      <c r="N188" s="74"/>
    </row>
    <row r="189" spans="1:14" outlineLevel="1" x14ac:dyDescent="0.25">
      <c r="A189" s="89" t="s">
        <v>547</v>
      </c>
      <c r="B189" s="136"/>
      <c r="E189" s="117"/>
      <c r="F189" s="112"/>
      <c r="G189" s="112"/>
      <c r="H189" s="73"/>
      <c r="L189" s="73"/>
      <c r="M189" s="73"/>
      <c r="N189" s="74"/>
    </row>
    <row r="190" spans="1:14" outlineLevel="1" x14ac:dyDescent="0.25">
      <c r="A190" s="89" t="s">
        <v>548</v>
      </c>
      <c r="B190" s="136"/>
      <c r="E190" s="117"/>
      <c r="F190" s="112"/>
      <c r="G190" s="112"/>
      <c r="H190" s="73"/>
      <c r="L190" s="73"/>
      <c r="M190" s="73"/>
      <c r="N190" s="74"/>
    </row>
    <row r="191" spans="1:14" outlineLevel="1" x14ac:dyDescent="0.25">
      <c r="A191" s="89" t="s">
        <v>549</v>
      </c>
      <c r="B191" s="116"/>
      <c r="E191" s="117"/>
      <c r="F191" s="112"/>
      <c r="G191" s="112"/>
      <c r="H191" s="73"/>
      <c r="L191" s="73"/>
      <c r="M191" s="73"/>
      <c r="N191" s="74"/>
    </row>
    <row r="192" spans="1:14" ht="15" customHeight="1" x14ac:dyDescent="0.25">
      <c r="A192" s="98"/>
      <c r="B192" s="99" t="s">
        <v>550</v>
      </c>
      <c r="C192" s="98" t="s">
        <v>316</v>
      </c>
      <c r="D192" s="98"/>
      <c r="E192" s="100"/>
      <c r="F192" s="101" t="s">
        <v>519</v>
      </c>
      <c r="G192" s="101"/>
      <c r="H192" s="73"/>
      <c r="L192" s="73"/>
      <c r="M192" s="73"/>
      <c r="N192" s="74"/>
    </row>
    <row r="193" spans="1:14" x14ac:dyDescent="0.25">
      <c r="A193" s="89" t="s">
        <v>551</v>
      </c>
      <c r="B193" s="102" t="s">
        <v>552</v>
      </c>
      <c r="C193" s="176">
        <v>0</v>
      </c>
      <c r="D193" s="95"/>
      <c r="E193" s="110"/>
      <c r="F193" s="111" t="str">
        <f t="shared" ref="F193:F207" si="12">IF($C$209=0,"",IF(C193="[for completion]","",C193/$C$209))</f>
        <v/>
      </c>
      <c r="G193" s="235"/>
      <c r="H193" s="73"/>
      <c r="L193" s="73"/>
      <c r="M193" s="73"/>
      <c r="N193" s="74"/>
    </row>
    <row r="194" spans="1:14" x14ac:dyDescent="0.25">
      <c r="A194" s="89" t="s">
        <v>553</v>
      </c>
      <c r="B194" s="102" t="s">
        <v>554</v>
      </c>
      <c r="C194" s="176">
        <v>0</v>
      </c>
      <c r="D194" s="95"/>
      <c r="E194" s="117"/>
      <c r="F194" s="111" t="str">
        <f t="shared" si="12"/>
        <v/>
      </c>
      <c r="G194" s="236"/>
      <c r="H194" s="73"/>
      <c r="L194" s="73"/>
      <c r="M194" s="73"/>
      <c r="N194" s="74"/>
    </row>
    <row r="195" spans="1:14" x14ac:dyDescent="0.25">
      <c r="A195" s="89" t="s">
        <v>555</v>
      </c>
      <c r="B195" s="102" t="s">
        <v>556</v>
      </c>
      <c r="C195" s="176">
        <v>0</v>
      </c>
      <c r="D195" s="95"/>
      <c r="E195" s="117"/>
      <c r="F195" s="111" t="str">
        <f t="shared" si="12"/>
        <v/>
      </c>
      <c r="G195" s="236"/>
      <c r="H195" s="73"/>
      <c r="L195" s="73"/>
      <c r="M195" s="73"/>
      <c r="N195" s="74"/>
    </row>
    <row r="196" spans="1:14" x14ac:dyDescent="0.25">
      <c r="A196" s="89" t="s">
        <v>557</v>
      </c>
      <c r="B196" s="102" t="s">
        <v>558</v>
      </c>
      <c r="C196" s="176">
        <v>0</v>
      </c>
      <c r="D196" s="95"/>
      <c r="E196" s="117"/>
      <c r="F196" s="111" t="str">
        <f t="shared" si="12"/>
        <v/>
      </c>
      <c r="G196" s="236"/>
      <c r="H196" s="73"/>
      <c r="L196" s="73"/>
      <c r="M196" s="73"/>
      <c r="N196" s="74"/>
    </row>
    <row r="197" spans="1:14" x14ac:dyDescent="0.25">
      <c r="A197" s="89" t="s">
        <v>559</v>
      </c>
      <c r="B197" s="102" t="s">
        <v>560</v>
      </c>
      <c r="C197" s="176">
        <v>0</v>
      </c>
      <c r="D197" s="95"/>
      <c r="E197" s="117"/>
      <c r="F197" s="111" t="str">
        <f t="shared" si="12"/>
        <v/>
      </c>
      <c r="G197" s="236"/>
      <c r="H197" s="73"/>
      <c r="L197" s="73"/>
      <c r="M197" s="73"/>
      <c r="N197" s="74"/>
    </row>
    <row r="198" spans="1:14" x14ac:dyDescent="0.25">
      <c r="A198" s="89" t="s">
        <v>561</v>
      </c>
      <c r="B198" s="89" t="s">
        <v>562</v>
      </c>
      <c r="C198" s="176">
        <v>0</v>
      </c>
      <c r="D198" s="95"/>
      <c r="E198" s="117"/>
      <c r="F198" s="111" t="str">
        <f t="shared" si="12"/>
        <v/>
      </c>
      <c r="G198" s="236"/>
      <c r="H198" s="73"/>
      <c r="L198" s="73"/>
      <c r="M198" s="73"/>
      <c r="N198" s="74"/>
    </row>
    <row r="199" spans="1:14" x14ac:dyDescent="0.25">
      <c r="A199" s="89" t="s">
        <v>563</v>
      </c>
      <c r="B199" s="102" t="s">
        <v>564</v>
      </c>
      <c r="C199" s="176">
        <v>0</v>
      </c>
      <c r="D199" s="95"/>
      <c r="E199" s="117"/>
      <c r="F199" s="111" t="str">
        <f t="shared" si="12"/>
        <v/>
      </c>
      <c r="G199" s="236"/>
      <c r="H199" s="73"/>
      <c r="L199" s="73"/>
      <c r="M199" s="73"/>
      <c r="N199" s="74"/>
    </row>
    <row r="200" spans="1:14" x14ac:dyDescent="0.25">
      <c r="A200" s="89" t="s">
        <v>565</v>
      </c>
      <c r="B200" s="102" t="s">
        <v>566</v>
      </c>
      <c r="C200" s="176">
        <v>0</v>
      </c>
      <c r="D200" s="95"/>
      <c r="E200" s="117"/>
      <c r="F200" s="111" t="str">
        <f t="shared" si="12"/>
        <v/>
      </c>
      <c r="G200" s="236"/>
      <c r="H200" s="73"/>
      <c r="L200" s="73"/>
      <c r="M200" s="73"/>
      <c r="N200" s="74"/>
    </row>
    <row r="201" spans="1:14" x14ac:dyDescent="0.25">
      <c r="A201" s="89" t="s">
        <v>567</v>
      </c>
      <c r="B201" s="102" t="s">
        <v>568</v>
      </c>
      <c r="C201" s="176">
        <v>0</v>
      </c>
      <c r="D201" s="95"/>
      <c r="E201" s="117"/>
      <c r="F201" s="111" t="str">
        <f t="shared" si="12"/>
        <v/>
      </c>
      <c r="G201" s="236"/>
      <c r="H201" s="73"/>
      <c r="L201" s="73"/>
      <c r="M201" s="73"/>
      <c r="N201" s="74"/>
    </row>
    <row r="202" spans="1:14" x14ac:dyDescent="0.25">
      <c r="A202" s="89" t="s">
        <v>569</v>
      </c>
      <c r="B202" s="102" t="s">
        <v>570</v>
      </c>
      <c r="C202" s="176">
        <v>0</v>
      </c>
      <c r="D202" s="95"/>
      <c r="E202" s="117"/>
      <c r="F202" s="111" t="str">
        <f t="shared" si="12"/>
        <v/>
      </c>
      <c r="G202" s="236"/>
      <c r="H202" s="73"/>
      <c r="L202" s="73"/>
      <c r="M202" s="73"/>
      <c r="N202" s="74"/>
    </row>
    <row r="203" spans="1:14" x14ac:dyDescent="0.25">
      <c r="A203" s="89" t="s">
        <v>571</v>
      </c>
      <c r="B203" s="102" t="s">
        <v>572</v>
      </c>
      <c r="C203" s="176">
        <v>0</v>
      </c>
      <c r="D203" s="95"/>
      <c r="E203" s="117"/>
      <c r="F203" s="111" t="str">
        <f t="shared" si="12"/>
        <v/>
      </c>
      <c r="G203" s="236"/>
      <c r="H203" s="73"/>
      <c r="L203" s="73"/>
      <c r="M203" s="73"/>
      <c r="N203" s="74"/>
    </row>
    <row r="204" spans="1:14" x14ac:dyDescent="0.25">
      <c r="A204" s="89" t="s">
        <v>573</v>
      </c>
      <c r="B204" s="102" t="s">
        <v>574</v>
      </c>
      <c r="C204" s="176">
        <v>0</v>
      </c>
      <c r="D204" s="95"/>
      <c r="E204" s="117"/>
      <c r="F204" s="111" t="str">
        <f t="shared" si="12"/>
        <v/>
      </c>
      <c r="G204" s="236"/>
      <c r="H204" s="73"/>
      <c r="L204" s="73"/>
      <c r="M204" s="73"/>
      <c r="N204" s="74"/>
    </row>
    <row r="205" spans="1:14" x14ac:dyDescent="0.25">
      <c r="A205" s="89" t="s">
        <v>575</v>
      </c>
      <c r="B205" s="102" t="s">
        <v>576</v>
      </c>
      <c r="C205" s="176">
        <v>0</v>
      </c>
      <c r="D205" s="95"/>
      <c r="E205" s="117"/>
      <c r="F205" s="111" t="str">
        <f t="shared" si="12"/>
        <v/>
      </c>
      <c r="G205" s="236"/>
      <c r="H205" s="73"/>
      <c r="L205" s="73"/>
      <c r="M205" s="73"/>
      <c r="N205" s="74"/>
    </row>
    <row r="206" spans="1:14" x14ac:dyDescent="0.25">
      <c r="A206" s="89" t="s">
        <v>577</v>
      </c>
      <c r="B206" s="102" t="s">
        <v>578</v>
      </c>
      <c r="C206" s="176">
        <v>0</v>
      </c>
      <c r="D206" s="95"/>
      <c r="E206" s="117"/>
      <c r="F206" s="111" t="str">
        <f>IF($C$209=0,"",IF(C206="[for completion]","",C206/$C$209))</f>
        <v/>
      </c>
      <c r="G206" s="236"/>
      <c r="H206" s="73"/>
      <c r="L206" s="73"/>
      <c r="M206" s="73"/>
      <c r="N206" s="74"/>
    </row>
    <row r="207" spans="1:14" x14ac:dyDescent="0.25">
      <c r="A207" s="89" t="s">
        <v>579</v>
      </c>
      <c r="B207" s="102" t="s">
        <v>355</v>
      </c>
      <c r="C207" s="176">
        <v>0</v>
      </c>
      <c r="D207" s="95"/>
      <c r="E207" s="117"/>
      <c r="F207" s="111" t="str">
        <f t="shared" si="12"/>
        <v/>
      </c>
      <c r="G207" s="236"/>
      <c r="H207" s="73"/>
      <c r="L207" s="73"/>
      <c r="M207" s="73"/>
      <c r="N207" s="74"/>
    </row>
    <row r="208" spans="1:14" x14ac:dyDescent="0.25">
      <c r="A208" s="89" t="s">
        <v>580</v>
      </c>
      <c r="B208" s="113" t="s">
        <v>581</v>
      </c>
      <c r="C208" s="176">
        <v>0</v>
      </c>
      <c r="D208" s="197"/>
      <c r="E208" s="117"/>
      <c r="F208" s="137" t="str">
        <f>IF($C$209=0,"",IF(C208="[for completion]","",C208/$C$209))</f>
        <v/>
      </c>
      <c r="G208" s="236"/>
      <c r="H208" s="73"/>
      <c r="L208" s="73"/>
      <c r="M208" s="73"/>
      <c r="N208" s="74"/>
    </row>
    <row r="209" spans="1:14" outlineLevel="1" x14ac:dyDescent="0.25">
      <c r="A209" s="89" t="s">
        <v>582</v>
      </c>
      <c r="B209" s="123" t="s">
        <v>357</v>
      </c>
      <c r="C209" s="129">
        <f>SUM(C193:C207)</f>
        <v>0</v>
      </c>
      <c r="E209" s="117"/>
      <c r="F209" s="115">
        <f>SUM(F193:F207)</f>
        <v>0</v>
      </c>
      <c r="G209" s="117"/>
      <c r="H209" s="73"/>
      <c r="L209" s="73"/>
      <c r="M209" s="73"/>
      <c r="N209" s="74"/>
    </row>
    <row r="210" spans="1:14" outlineLevel="1" x14ac:dyDescent="0.25">
      <c r="A210" s="89" t="s">
        <v>583</v>
      </c>
      <c r="B210" s="116" t="s">
        <v>359</v>
      </c>
      <c r="C210" s="176"/>
      <c r="D210" s="95"/>
      <c r="E210" s="117"/>
      <c r="F210" s="111" t="str">
        <f t="shared" ref="F210:F215" si="13">IF($C$209=0,"",IF(C210="[for completion]","",C210/$C$209))</f>
        <v/>
      </c>
      <c r="G210" s="236"/>
      <c r="H210" s="73"/>
      <c r="L210" s="73"/>
      <c r="M210" s="73"/>
      <c r="N210" s="74"/>
    </row>
    <row r="211" spans="1:14" outlineLevel="1" x14ac:dyDescent="0.25">
      <c r="A211" s="89" t="s">
        <v>584</v>
      </c>
      <c r="B211" s="116" t="s">
        <v>359</v>
      </c>
      <c r="C211" s="176"/>
      <c r="D211" s="95"/>
      <c r="E211" s="117"/>
      <c r="F211" s="111" t="str">
        <f t="shared" si="13"/>
        <v/>
      </c>
      <c r="G211" s="236"/>
      <c r="H211" s="73"/>
      <c r="L211" s="73"/>
      <c r="M211" s="73"/>
      <c r="N211" s="74"/>
    </row>
    <row r="212" spans="1:14" outlineLevel="1" x14ac:dyDescent="0.25">
      <c r="A212" s="89" t="s">
        <v>585</v>
      </c>
      <c r="B212" s="116" t="s">
        <v>359</v>
      </c>
      <c r="C212" s="176"/>
      <c r="D212" s="95"/>
      <c r="E212" s="117"/>
      <c r="F212" s="111" t="str">
        <f t="shared" si="13"/>
        <v/>
      </c>
      <c r="G212" s="236"/>
      <c r="H212" s="73"/>
      <c r="L212" s="73"/>
      <c r="M212" s="73"/>
      <c r="N212" s="74"/>
    </row>
    <row r="213" spans="1:14" outlineLevel="1" x14ac:dyDescent="0.25">
      <c r="A213" s="89" t="s">
        <v>586</v>
      </c>
      <c r="B213" s="116" t="s">
        <v>359</v>
      </c>
      <c r="C213" s="176"/>
      <c r="D213" s="95"/>
      <c r="E213" s="117"/>
      <c r="F213" s="111" t="str">
        <f t="shared" si="13"/>
        <v/>
      </c>
      <c r="G213" s="236"/>
      <c r="H213" s="73"/>
      <c r="L213" s="73"/>
      <c r="M213" s="73"/>
      <c r="N213" s="74"/>
    </row>
    <row r="214" spans="1:14" outlineLevel="1" x14ac:dyDescent="0.25">
      <c r="A214" s="89" t="s">
        <v>587</v>
      </c>
      <c r="B214" s="116" t="s">
        <v>359</v>
      </c>
      <c r="C214" s="176"/>
      <c r="D214" s="95"/>
      <c r="E214" s="117"/>
      <c r="F214" s="111" t="str">
        <f t="shared" si="13"/>
        <v/>
      </c>
      <c r="G214" s="236"/>
      <c r="H214" s="73"/>
      <c r="L214" s="73"/>
      <c r="M214" s="73"/>
      <c r="N214" s="74"/>
    </row>
    <row r="215" spans="1:14" outlineLevel="1" x14ac:dyDescent="0.25">
      <c r="A215" s="89" t="s">
        <v>588</v>
      </c>
      <c r="B215" s="116" t="s">
        <v>359</v>
      </c>
      <c r="C215" s="176"/>
      <c r="D215" s="95"/>
      <c r="E215" s="117"/>
      <c r="F215" s="111" t="str">
        <f t="shared" si="13"/>
        <v/>
      </c>
      <c r="G215" s="236"/>
      <c r="H215" s="73"/>
      <c r="L215" s="73"/>
      <c r="M215" s="73"/>
      <c r="N215" s="74"/>
    </row>
    <row r="216" spans="1:14" ht="15" customHeight="1" x14ac:dyDescent="0.25">
      <c r="A216" s="98"/>
      <c r="B216" s="99" t="s">
        <v>589</v>
      </c>
      <c r="C216" s="98" t="s">
        <v>316</v>
      </c>
      <c r="D216" s="98"/>
      <c r="E216" s="100"/>
      <c r="F216" s="101" t="s">
        <v>345</v>
      </c>
      <c r="G216" s="101" t="s">
        <v>590</v>
      </c>
      <c r="H216" s="73"/>
      <c r="L216" s="73"/>
      <c r="M216" s="73"/>
      <c r="N216" s="74"/>
    </row>
    <row r="217" spans="1:14" x14ac:dyDescent="0.25">
      <c r="A217" s="89" t="s">
        <v>591</v>
      </c>
      <c r="B217" s="121" t="s">
        <v>592</v>
      </c>
      <c r="C217" s="176">
        <v>0</v>
      </c>
      <c r="D217" s="95"/>
      <c r="E217" s="130"/>
      <c r="F217" s="111">
        <f>IF($C$38=0,"",IF(C217="[for completion]","",IF(C217="","",C217/$C$38)))</f>
        <v>0</v>
      </c>
      <c r="G217" s="111">
        <f>IF($C$39=0,"",IF(C217="[for completion]","",IF(C217="","",C217/$C$39)))</f>
        <v>0</v>
      </c>
      <c r="H217" s="73"/>
      <c r="L217" s="73"/>
      <c r="M217" s="73"/>
      <c r="N217" s="74"/>
    </row>
    <row r="218" spans="1:14" x14ac:dyDescent="0.25">
      <c r="A218" s="89" t="s">
        <v>593</v>
      </c>
      <c r="B218" s="121" t="s">
        <v>594</v>
      </c>
      <c r="C218" s="176">
        <v>0</v>
      </c>
      <c r="D218" s="95"/>
      <c r="E218" s="130"/>
      <c r="F218" s="111">
        <f>IF($C$38=0,"",IF(C218="[for completion]","",IF(C218="","",C218/$C$38)))</f>
        <v>0</v>
      </c>
      <c r="G218" s="111">
        <f>IF($C$39=0,"",IF(C218="[for completion]","",IF(C218="","",C218/$C$39)))</f>
        <v>0</v>
      </c>
      <c r="H218" s="73"/>
      <c r="L218" s="73"/>
      <c r="M218" s="73"/>
      <c r="N218" s="74"/>
    </row>
    <row r="219" spans="1:14" x14ac:dyDescent="0.25">
      <c r="A219" s="89" t="s">
        <v>595</v>
      </c>
      <c r="B219" s="121" t="s">
        <v>355</v>
      </c>
      <c r="C219" s="176">
        <v>0</v>
      </c>
      <c r="D219" s="95"/>
      <c r="E219" s="130"/>
      <c r="F219" s="111">
        <f>IF($C$38=0,"",IF(C219="[for completion]","",IF(C219="","",C219/$C$38)))</f>
        <v>0</v>
      </c>
      <c r="G219" s="111">
        <f>IF($C$39=0,"",IF(C219="[for completion]","",IF(C219="","",C219/$C$39)))</f>
        <v>0</v>
      </c>
      <c r="H219" s="73"/>
      <c r="L219" s="73"/>
      <c r="M219" s="73"/>
      <c r="N219" s="74"/>
    </row>
    <row r="220" spans="1:14" x14ac:dyDescent="0.25">
      <c r="A220" s="89" t="s">
        <v>596</v>
      </c>
      <c r="B220" s="123" t="s">
        <v>357</v>
      </c>
      <c r="C220" s="129">
        <f>SUM(C217:C219)</f>
        <v>0</v>
      </c>
      <c r="E220" s="130"/>
      <c r="F220" s="107">
        <f>SUM(F217:F219)</f>
        <v>0</v>
      </c>
      <c r="G220" s="107">
        <f>SUM(G217:G219)</f>
        <v>0</v>
      </c>
      <c r="H220" s="73"/>
      <c r="L220" s="73"/>
      <c r="M220" s="73"/>
      <c r="N220" s="74"/>
    </row>
    <row r="221" spans="1:14" outlineLevel="1" x14ac:dyDescent="0.25">
      <c r="A221" s="89" t="s">
        <v>597</v>
      </c>
      <c r="B221" s="116" t="s">
        <v>359</v>
      </c>
      <c r="C221" s="176"/>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598</v>
      </c>
      <c r="B222" s="116" t="s">
        <v>359</v>
      </c>
      <c r="C222" s="176"/>
      <c r="D222" s="95"/>
      <c r="E222" s="130"/>
      <c r="F222" s="111" t="str">
        <f t="shared" si="14"/>
        <v/>
      </c>
      <c r="G222" s="111" t="str">
        <f t="shared" si="15"/>
        <v/>
      </c>
      <c r="H222" s="73"/>
      <c r="L222" s="73"/>
      <c r="M222" s="73"/>
      <c r="N222" s="74"/>
    </row>
    <row r="223" spans="1:14" outlineLevel="1" x14ac:dyDescent="0.25">
      <c r="A223" s="89" t="s">
        <v>599</v>
      </c>
      <c r="B223" s="116" t="s">
        <v>359</v>
      </c>
      <c r="C223" s="176"/>
      <c r="D223" s="95"/>
      <c r="E223" s="130"/>
      <c r="F223" s="111" t="str">
        <f t="shared" si="14"/>
        <v/>
      </c>
      <c r="G223" s="111" t="str">
        <f t="shared" si="15"/>
        <v/>
      </c>
      <c r="H223" s="73"/>
      <c r="L223" s="73"/>
      <c r="M223" s="73"/>
      <c r="N223" s="74"/>
    </row>
    <row r="224" spans="1:14" outlineLevel="1" x14ac:dyDescent="0.25">
      <c r="A224" s="89" t="s">
        <v>600</v>
      </c>
      <c r="B224" s="116" t="s">
        <v>359</v>
      </c>
      <c r="C224" s="176"/>
      <c r="D224" s="95"/>
      <c r="E224" s="130"/>
      <c r="F224" s="111" t="str">
        <f t="shared" si="14"/>
        <v/>
      </c>
      <c r="G224" s="111" t="str">
        <f t="shared" si="15"/>
        <v/>
      </c>
      <c r="H224" s="73"/>
      <c r="L224" s="73"/>
      <c r="M224" s="73"/>
      <c r="N224" s="74"/>
    </row>
    <row r="225" spans="1:14" outlineLevel="1" x14ac:dyDescent="0.25">
      <c r="A225" s="89" t="s">
        <v>601</v>
      </c>
      <c r="B225" s="116" t="s">
        <v>359</v>
      </c>
      <c r="C225" s="176"/>
      <c r="D225" s="95"/>
      <c r="E225" s="130"/>
      <c r="F225" s="111" t="str">
        <f t="shared" si="14"/>
        <v/>
      </c>
      <c r="G225" s="111" t="str">
        <f t="shared" si="15"/>
        <v/>
      </c>
      <c r="H225" s="73"/>
      <c r="L225" s="73"/>
      <c r="M225" s="73"/>
    </row>
    <row r="226" spans="1:14" outlineLevel="1" x14ac:dyDescent="0.25">
      <c r="A226" s="89" t="s">
        <v>602</v>
      </c>
      <c r="B226" s="116" t="s">
        <v>359</v>
      </c>
      <c r="C226" s="176"/>
      <c r="D226" s="95"/>
      <c r="E226" s="93"/>
      <c r="F226" s="111" t="str">
        <f t="shared" si="14"/>
        <v/>
      </c>
      <c r="G226" s="111" t="str">
        <f t="shared" si="15"/>
        <v/>
      </c>
      <c r="H226" s="73"/>
      <c r="L226" s="73"/>
      <c r="M226" s="73"/>
    </row>
    <row r="227" spans="1:14" outlineLevel="1" x14ac:dyDescent="0.25">
      <c r="A227" s="89" t="s">
        <v>603</v>
      </c>
      <c r="B227" s="116" t="s">
        <v>359</v>
      </c>
      <c r="C227" s="176"/>
      <c r="D227" s="95"/>
      <c r="E227" s="130"/>
      <c r="F227" s="111" t="str">
        <f t="shared" si="14"/>
        <v/>
      </c>
      <c r="G227" s="111" t="str">
        <f t="shared" si="15"/>
        <v/>
      </c>
      <c r="H227" s="73"/>
      <c r="L227" s="73"/>
      <c r="M227" s="73"/>
    </row>
    <row r="228" spans="1:14" ht="15" customHeight="1" x14ac:dyDescent="0.25">
      <c r="A228" s="98"/>
      <c r="B228" s="99" t="s">
        <v>604</v>
      </c>
      <c r="C228" s="98"/>
      <c r="D228" s="98"/>
      <c r="E228" s="100"/>
      <c r="F228" s="101"/>
      <c r="G228" s="101"/>
      <c r="H228" s="73"/>
      <c r="L228" s="73"/>
      <c r="M228" s="73"/>
    </row>
    <row r="229" spans="1:14" ht="30" x14ac:dyDescent="0.25">
      <c r="A229" s="89" t="s">
        <v>605</v>
      </c>
      <c r="B229" s="102" t="s">
        <v>606</v>
      </c>
      <c r="C229" s="145" t="str">
        <f>C30</f>
        <v>TSB | Investors | Covered Bonds Programmes</v>
      </c>
      <c r="H229" s="73"/>
      <c r="L229" s="73"/>
      <c r="M229" s="73"/>
    </row>
    <row r="230" spans="1:14" ht="15" customHeight="1" x14ac:dyDescent="0.25">
      <c r="A230" s="98"/>
      <c r="B230" s="99" t="s">
        <v>607</v>
      </c>
      <c r="C230" s="98"/>
      <c r="D230" s="98"/>
      <c r="E230" s="100"/>
      <c r="F230" s="101"/>
      <c r="G230" s="101"/>
      <c r="H230" s="73"/>
      <c r="L230" s="73"/>
      <c r="M230" s="73"/>
    </row>
    <row r="231" spans="1:14" x14ac:dyDescent="0.25">
      <c r="A231" s="89" t="s">
        <v>608</v>
      </c>
      <c r="B231" s="89" t="s">
        <v>609</v>
      </c>
      <c r="C231" s="176">
        <v>6253.8535147064795</v>
      </c>
      <c r="D231" s="95"/>
      <c r="E231" s="93"/>
      <c r="H231" s="73"/>
      <c r="L231" s="73"/>
      <c r="M231" s="73"/>
    </row>
    <row r="232" spans="1:14" x14ac:dyDescent="0.25">
      <c r="A232" s="89" t="s">
        <v>610</v>
      </c>
      <c r="B232" s="138" t="s">
        <v>611</v>
      </c>
      <c r="C232" s="176" t="s">
        <v>3065</v>
      </c>
      <c r="D232" s="95"/>
      <c r="E232" s="93"/>
      <c r="H232" s="73"/>
      <c r="L232" s="73"/>
      <c r="M232" s="73"/>
    </row>
    <row r="233" spans="1:14" x14ac:dyDescent="0.25">
      <c r="A233" s="89" t="s">
        <v>612</v>
      </c>
      <c r="B233" s="138" t="s">
        <v>613</v>
      </c>
      <c r="C233" s="176" t="s">
        <v>3066</v>
      </c>
      <c r="D233" s="95"/>
      <c r="E233" s="93"/>
      <c r="H233" s="73"/>
      <c r="L233" s="73"/>
      <c r="M233" s="73"/>
    </row>
    <row r="234" spans="1:14" outlineLevel="1" x14ac:dyDescent="0.25">
      <c r="A234" s="89" t="s">
        <v>614</v>
      </c>
      <c r="B234" s="109" t="s">
        <v>615</v>
      </c>
      <c r="C234" s="209"/>
      <c r="D234" s="197"/>
      <c r="E234" s="93"/>
      <c r="H234" s="73"/>
      <c r="L234" s="73"/>
      <c r="M234" s="73"/>
    </row>
    <row r="235" spans="1:14" outlineLevel="1" x14ac:dyDescent="0.25">
      <c r="A235" s="89" t="s">
        <v>616</v>
      </c>
      <c r="B235" s="109" t="s">
        <v>617</v>
      </c>
      <c r="C235" s="209"/>
      <c r="D235" s="197"/>
      <c r="E235" s="93"/>
      <c r="H235" s="73"/>
      <c r="L235" s="73"/>
      <c r="M235" s="73"/>
    </row>
    <row r="236" spans="1:14" outlineLevel="1" x14ac:dyDescent="0.25">
      <c r="A236" s="89" t="s">
        <v>618</v>
      </c>
      <c r="B236" s="109" t="s">
        <v>619</v>
      </c>
      <c r="C236" s="197"/>
      <c r="D236" s="197"/>
      <c r="E236" s="93"/>
      <c r="H236" s="73"/>
      <c r="L236" s="73"/>
      <c r="M236" s="73"/>
    </row>
    <row r="237" spans="1:14" outlineLevel="1" x14ac:dyDescent="0.25">
      <c r="A237" s="89" t="s">
        <v>620</v>
      </c>
      <c r="C237" s="93"/>
      <c r="D237" s="93"/>
      <c r="E237" s="93"/>
      <c r="H237" s="73"/>
      <c r="L237" s="73"/>
      <c r="M237" s="73"/>
    </row>
    <row r="238" spans="1:14" outlineLevel="1" x14ac:dyDescent="0.25">
      <c r="A238" s="89" t="s">
        <v>621</v>
      </c>
      <c r="C238" s="93"/>
      <c r="D238" s="93"/>
      <c r="E238" s="93"/>
      <c r="H238" s="73"/>
      <c r="L238" s="73"/>
      <c r="M238" s="73"/>
    </row>
    <row r="239" spans="1:14" outlineLevel="1" x14ac:dyDescent="0.25">
      <c r="A239" s="98"/>
      <c r="B239" s="99" t="s">
        <v>622</v>
      </c>
      <c r="C239" s="98"/>
      <c r="D239" s="98"/>
      <c r="E239" s="98"/>
      <c r="F239" s="98"/>
      <c r="G239" s="98"/>
      <c r="H239" s="73"/>
      <c r="K239" s="2"/>
      <c r="L239" s="2"/>
      <c r="M239" s="2"/>
      <c r="N239" s="2"/>
    </row>
    <row r="240" spans="1:14" ht="30" outlineLevel="1" x14ac:dyDescent="0.25">
      <c r="A240" s="89" t="s">
        <v>623</v>
      </c>
      <c r="B240" s="89" t="s">
        <v>795</v>
      </c>
      <c r="C240" s="95" t="s">
        <v>306</v>
      </c>
      <c r="D240" s="95"/>
      <c r="G240" s="2"/>
      <c r="H240" s="73"/>
      <c r="K240" s="2"/>
      <c r="L240" s="2"/>
      <c r="M240" s="2"/>
      <c r="N240" s="2"/>
    </row>
    <row r="241" spans="1:14" outlineLevel="1" x14ac:dyDescent="0.25">
      <c r="A241" s="89" t="s">
        <v>625</v>
      </c>
      <c r="B241" s="89" t="s">
        <v>626</v>
      </c>
      <c r="C241" s="95" t="s">
        <v>3066</v>
      </c>
      <c r="D241" s="95"/>
      <c r="G241" s="2"/>
      <c r="H241" s="73"/>
      <c r="K241" s="2"/>
      <c r="L241" s="2"/>
      <c r="M241" s="2"/>
      <c r="N241" s="2"/>
    </row>
    <row r="242" spans="1:14" outlineLevel="1" x14ac:dyDescent="0.25">
      <c r="A242" s="89" t="s">
        <v>627</v>
      </c>
      <c r="B242" s="89" t="s">
        <v>628</v>
      </c>
      <c r="C242" s="95" t="s">
        <v>3066</v>
      </c>
      <c r="D242" s="95"/>
      <c r="G242" s="2"/>
      <c r="H242" s="73"/>
      <c r="K242" s="2"/>
      <c r="L242" s="2"/>
      <c r="M242" s="2"/>
      <c r="N242" s="2"/>
    </row>
    <row r="243" spans="1:14" ht="30" outlineLevel="1" x14ac:dyDescent="0.25">
      <c r="A243" s="89" t="s">
        <v>630</v>
      </c>
      <c r="B243" s="89" t="s">
        <v>796</v>
      </c>
      <c r="C243" s="95" t="s">
        <v>306</v>
      </c>
      <c r="D243" s="95"/>
      <c r="G243" s="2"/>
      <c r="H243" s="73"/>
      <c r="K243" s="2"/>
      <c r="L243" s="2"/>
      <c r="M243" s="2"/>
      <c r="N243" s="2"/>
    </row>
    <row r="244" spans="1:14" outlineLevel="1" x14ac:dyDescent="0.25">
      <c r="A244" s="89" t="s">
        <v>631</v>
      </c>
      <c r="B244" s="89" t="s">
        <v>632</v>
      </c>
      <c r="C244" s="139" t="s">
        <v>633</v>
      </c>
      <c r="D244" s="139" t="s">
        <v>634</v>
      </c>
      <c r="E244" s="95"/>
      <c r="G244" s="2"/>
      <c r="H244" s="73"/>
      <c r="K244" s="2"/>
      <c r="L244" s="2"/>
      <c r="M244" s="2"/>
      <c r="N244" s="2"/>
    </row>
    <row r="245" spans="1:14" outlineLevel="1" x14ac:dyDescent="0.25">
      <c r="A245" s="89" t="s">
        <v>635</v>
      </c>
      <c r="B245" s="89" t="s">
        <v>797</v>
      </c>
      <c r="C245" s="95" t="s">
        <v>624</v>
      </c>
      <c r="D245" s="95"/>
      <c r="G245" s="2"/>
      <c r="H245" s="73"/>
      <c r="K245" s="2"/>
      <c r="L245" s="2"/>
      <c r="M245" s="2"/>
      <c r="N245" s="2"/>
    </row>
    <row r="246" spans="1:14" outlineLevel="1" x14ac:dyDescent="0.25">
      <c r="A246" s="89" t="s">
        <v>636</v>
      </c>
      <c r="B246" s="89" t="s">
        <v>637</v>
      </c>
      <c r="C246" s="95" t="s">
        <v>629</v>
      </c>
      <c r="D246" s="95"/>
      <c r="G246" s="2"/>
      <c r="H246" s="73"/>
      <c r="K246" s="2"/>
      <c r="L246" s="2"/>
      <c r="M246" s="2"/>
      <c r="N246" s="2"/>
    </row>
    <row r="247" spans="1:14" outlineLevel="1" x14ac:dyDescent="0.25">
      <c r="A247" s="89" t="s">
        <v>638</v>
      </c>
      <c r="D247" s="2"/>
      <c r="E247" s="2"/>
      <c r="F247" s="2"/>
      <c r="G247" s="2"/>
      <c r="H247" s="73"/>
      <c r="K247" s="2"/>
      <c r="L247" s="2"/>
      <c r="M247" s="2"/>
      <c r="N247" s="2"/>
    </row>
    <row r="248" spans="1:14" outlineLevel="1" x14ac:dyDescent="0.25">
      <c r="A248" s="89" t="s">
        <v>639</v>
      </c>
      <c r="D248" s="2"/>
      <c r="E248" s="2"/>
      <c r="F248" s="2"/>
      <c r="G248" s="2"/>
      <c r="H248" s="73"/>
      <c r="K248" s="2"/>
      <c r="L248" s="2"/>
      <c r="M248" s="2"/>
      <c r="N248" s="2"/>
    </row>
    <row r="249" spans="1:14" outlineLevel="1" x14ac:dyDescent="0.25">
      <c r="A249" s="89" t="s">
        <v>640</v>
      </c>
      <c r="D249" s="2"/>
      <c r="E249" s="2"/>
      <c r="F249" s="2"/>
      <c r="G249" s="2"/>
      <c r="H249" s="73"/>
      <c r="K249" s="2"/>
      <c r="L249" s="2"/>
      <c r="M249" s="2"/>
      <c r="N249" s="2"/>
    </row>
    <row r="250" spans="1:14" outlineLevel="1" x14ac:dyDescent="0.25">
      <c r="A250" s="89" t="s">
        <v>641</v>
      </c>
      <c r="D250" s="2"/>
      <c r="E250" s="2"/>
      <c r="F250" s="2"/>
      <c r="G250" s="2"/>
      <c r="H250" s="73"/>
      <c r="K250" s="2"/>
      <c r="L250" s="2"/>
      <c r="M250" s="2"/>
      <c r="N250" s="2"/>
    </row>
    <row r="251" spans="1:14" outlineLevel="1" x14ac:dyDescent="0.25">
      <c r="A251" s="89" t="s">
        <v>642</v>
      </c>
      <c r="D251" s="2"/>
      <c r="E251" s="2"/>
      <c r="F251" s="2"/>
      <c r="G251" s="2"/>
      <c r="H251" s="73"/>
      <c r="K251" s="2"/>
      <c r="L251" s="2"/>
      <c r="M251" s="2"/>
      <c r="N251" s="2"/>
    </row>
    <row r="252" spans="1:14" outlineLevel="1" x14ac:dyDescent="0.25">
      <c r="A252" s="89" t="s">
        <v>643</v>
      </c>
      <c r="D252" s="2"/>
      <c r="E252" s="2"/>
      <c r="F252" s="2"/>
      <c r="G252" s="2"/>
      <c r="H252" s="73"/>
      <c r="K252" s="2"/>
      <c r="L252" s="2"/>
      <c r="M252" s="2"/>
      <c r="N252" s="2"/>
    </row>
    <row r="253" spans="1:14" outlineLevel="1" x14ac:dyDescent="0.25">
      <c r="A253" s="89" t="s">
        <v>644</v>
      </c>
      <c r="D253" s="2"/>
      <c r="E253" s="2"/>
      <c r="F253" s="2"/>
      <c r="G253" s="2"/>
      <c r="H253" s="73"/>
      <c r="K253" s="2"/>
      <c r="L253" s="2"/>
      <c r="M253" s="2"/>
      <c r="N253" s="2"/>
    </row>
    <row r="254" spans="1:14" outlineLevel="1" x14ac:dyDescent="0.25">
      <c r="A254" s="89" t="s">
        <v>645</v>
      </c>
      <c r="D254" s="2"/>
      <c r="E254" s="2"/>
      <c r="F254" s="2"/>
      <c r="G254" s="2"/>
      <c r="H254" s="73"/>
      <c r="K254" s="2"/>
      <c r="L254" s="2"/>
      <c r="M254" s="2"/>
      <c r="N254" s="2"/>
    </row>
    <row r="255" spans="1:14" outlineLevel="1" x14ac:dyDescent="0.25">
      <c r="A255" s="89" t="s">
        <v>646</v>
      </c>
      <c r="D255" s="2"/>
      <c r="E255" s="2"/>
      <c r="F255" s="2"/>
      <c r="G255" s="2"/>
      <c r="H255" s="73"/>
      <c r="K255" s="2"/>
      <c r="L255" s="2"/>
      <c r="M255" s="2"/>
      <c r="N255" s="2"/>
    </row>
    <row r="256" spans="1:14" outlineLevel="1" x14ac:dyDescent="0.25">
      <c r="A256" s="89" t="s">
        <v>647</v>
      </c>
      <c r="D256" s="2"/>
      <c r="E256" s="2"/>
      <c r="F256" s="2"/>
      <c r="G256" s="2"/>
      <c r="H256" s="73"/>
      <c r="K256" s="2"/>
      <c r="L256" s="2"/>
      <c r="M256" s="2"/>
      <c r="N256" s="2"/>
    </row>
    <row r="257" spans="1:14" outlineLevel="1" x14ac:dyDescent="0.25">
      <c r="A257" s="89" t="s">
        <v>648</v>
      </c>
      <c r="D257" s="2"/>
      <c r="E257" s="2"/>
      <c r="F257" s="2"/>
      <c r="G257" s="2"/>
      <c r="H257" s="73"/>
      <c r="K257" s="2"/>
      <c r="L257" s="2"/>
      <c r="M257" s="2"/>
      <c r="N257" s="2"/>
    </row>
    <row r="258" spans="1:14" outlineLevel="1" x14ac:dyDescent="0.25">
      <c r="A258" s="89" t="s">
        <v>649</v>
      </c>
      <c r="D258" s="2"/>
      <c r="E258" s="2"/>
      <c r="F258" s="2"/>
      <c r="G258" s="2"/>
      <c r="H258" s="73"/>
      <c r="K258" s="2"/>
      <c r="L258" s="2"/>
      <c r="M258" s="2"/>
      <c r="N258" s="2"/>
    </row>
    <row r="259" spans="1:14" outlineLevel="1" x14ac:dyDescent="0.25">
      <c r="A259" s="89" t="s">
        <v>650</v>
      </c>
      <c r="D259" s="2"/>
      <c r="E259" s="2"/>
      <c r="F259" s="2"/>
      <c r="G259" s="2"/>
      <c r="H259" s="73"/>
      <c r="K259" s="2"/>
      <c r="L259" s="2"/>
      <c r="M259" s="2"/>
      <c r="N259" s="2"/>
    </row>
    <row r="260" spans="1:14" outlineLevel="1" x14ac:dyDescent="0.25">
      <c r="A260" s="89" t="s">
        <v>651</v>
      </c>
      <c r="D260" s="2"/>
      <c r="E260" s="2"/>
      <c r="F260" s="2"/>
      <c r="G260" s="2"/>
      <c r="H260" s="73"/>
      <c r="K260" s="2"/>
      <c r="L260" s="2"/>
      <c r="M260" s="2"/>
      <c r="N260" s="2"/>
    </row>
    <row r="261" spans="1:14" outlineLevel="1" x14ac:dyDescent="0.25">
      <c r="A261" s="89" t="s">
        <v>652</v>
      </c>
      <c r="D261" s="2"/>
      <c r="E261" s="2"/>
      <c r="F261" s="2"/>
      <c r="G261" s="2"/>
      <c r="H261" s="73"/>
      <c r="K261" s="2"/>
      <c r="L261" s="2"/>
      <c r="M261" s="2"/>
      <c r="N261" s="2"/>
    </row>
    <row r="262" spans="1:14" outlineLevel="1" x14ac:dyDescent="0.25">
      <c r="A262" s="89" t="s">
        <v>653</v>
      </c>
      <c r="D262" s="2"/>
      <c r="E262" s="2"/>
      <c r="F262" s="2"/>
      <c r="G262" s="2"/>
      <c r="H262" s="73"/>
      <c r="K262" s="2"/>
      <c r="L262" s="2"/>
      <c r="M262" s="2"/>
      <c r="N262" s="2"/>
    </row>
    <row r="263" spans="1:14" outlineLevel="1" x14ac:dyDescent="0.25">
      <c r="A263" s="89" t="s">
        <v>654</v>
      </c>
      <c r="D263" s="2"/>
      <c r="E263" s="2"/>
      <c r="F263" s="2"/>
      <c r="G263" s="2"/>
      <c r="H263" s="73"/>
      <c r="K263" s="2"/>
      <c r="L263" s="2"/>
      <c r="M263" s="2"/>
      <c r="N263" s="2"/>
    </row>
    <row r="264" spans="1:14" outlineLevel="1" x14ac:dyDescent="0.25">
      <c r="A264" s="89" t="s">
        <v>655</v>
      </c>
      <c r="D264" s="2"/>
      <c r="E264" s="2"/>
      <c r="F264" s="2"/>
      <c r="G264" s="2"/>
      <c r="H264" s="73"/>
      <c r="K264" s="2"/>
      <c r="L264" s="2"/>
      <c r="M264" s="2"/>
      <c r="N264" s="2"/>
    </row>
    <row r="265" spans="1:14" outlineLevel="1" x14ac:dyDescent="0.25">
      <c r="A265" s="89" t="s">
        <v>656</v>
      </c>
      <c r="D265" s="2"/>
      <c r="E265" s="2"/>
      <c r="F265" s="2"/>
      <c r="G265" s="2"/>
      <c r="H265" s="73"/>
      <c r="K265" s="2"/>
      <c r="L265" s="2"/>
      <c r="M265" s="2"/>
      <c r="N265" s="2"/>
    </row>
    <row r="266" spans="1:14" outlineLevel="1" x14ac:dyDescent="0.25">
      <c r="A266" s="89" t="s">
        <v>657</v>
      </c>
      <c r="D266" s="2"/>
      <c r="E266" s="2"/>
      <c r="F266" s="2"/>
      <c r="G266" s="2"/>
      <c r="H266" s="73"/>
      <c r="K266" s="2"/>
      <c r="L266" s="2"/>
      <c r="M266" s="2"/>
      <c r="N266" s="2"/>
    </row>
    <row r="267" spans="1:14" outlineLevel="1" x14ac:dyDescent="0.25">
      <c r="A267" s="89" t="s">
        <v>658</v>
      </c>
      <c r="D267" s="2"/>
      <c r="E267" s="2"/>
      <c r="F267" s="2"/>
      <c r="G267" s="2"/>
      <c r="H267" s="73"/>
      <c r="K267" s="2"/>
      <c r="L267" s="2"/>
      <c r="M267" s="2"/>
      <c r="N267" s="2"/>
    </row>
    <row r="268" spans="1:14" outlineLevel="1" x14ac:dyDescent="0.25">
      <c r="A268" s="89" t="s">
        <v>659</v>
      </c>
      <c r="D268" s="2"/>
      <c r="E268" s="2"/>
      <c r="F268" s="2"/>
      <c r="G268" s="2"/>
      <c r="H268" s="73"/>
      <c r="K268" s="2"/>
      <c r="L268" s="2"/>
      <c r="M268" s="2"/>
      <c r="N268" s="2"/>
    </row>
    <row r="269" spans="1:14" outlineLevel="1" x14ac:dyDescent="0.25">
      <c r="A269" s="89" t="s">
        <v>660</v>
      </c>
      <c r="D269" s="2"/>
      <c r="E269" s="2"/>
      <c r="F269" s="2"/>
      <c r="G269" s="2"/>
      <c r="H269" s="73"/>
      <c r="K269" s="2"/>
      <c r="L269" s="2"/>
      <c r="M269" s="2"/>
      <c r="N269" s="2"/>
    </row>
    <row r="270" spans="1:14" outlineLevel="1" x14ac:dyDescent="0.25">
      <c r="A270" s="89" t="s">
        <v>661</v>
      </c>
      <c r="D270" s="2"/>
      <c r="E270" s="2"/>
      <c r="F270" s="2"/>
      <c r="G270" s="2"/>
      <c r="H270" s="73"/>
      <c r="K270" s="2"/>
      <c r="L270" s="2"/>
      <c r="M270" s="2"/>
      <c r="N270" s="2"/>
    </row>
    <row r="271" spans="1:14" outlineLevel="1" x14ac:dyDescent="0.25">
      <c r="A271" s="89" t="s">
        <v>662</v>
      </c>
      <c r="D271" s="2"/>
      <c r="E271" s="2"/>
      <c r="F271" s="2"/>
      <c r="G271" s="2"/>
      <c r="H271" s="73"/>
      <c r="K271" s="2"/>
      <c r="L271" s="2"/>
      <c r="M271" s="2"/>
      <c r="N271" s="2"/>
    </row>
    <row r="272" spans="1:14" outlineLevel="1" x14ac:dyDescent="0.25">
      <c r="A272" s="89" t="s">
        <v>663</v>
      </c>
      <c r="D272" s="2"/>
      <c r="E272" s="2"/>
      <c r="F272" s="2"/>
      <c r="G272" s="2"/>
      <c r="H272" s="73"/>
      <c r="K272" s="2"/>
      <c r="L272" s="2"/>
      <c r="M272" s="2"/>
      <c r="N272" s="2"/>
    </row>
    <row r="273" spans="1:15" outlineLevel="1" x14ac:dyDescent="0.25">
      <c r="A273" s="89" t="s">
        <v>664</v>
      </c>
      <c r="D273" s="2"/>
      <c r="E273" s="2"/>
      <c r="F273" s="2"/>
      <c r="G273" s="2"/>
      <c r="H273" s="73"/>
      <c r="K273" s="2"/>
      <c r="L273" s="2"/>
      <c r="M273" s="2"/>
      <c r="N273" s="2"/>
    </row>
    <row r="274" spans="1:15" outlineLevel="1" x14ac:dyDescent="0.25">
      <c r="A274" s="89" t="s">
        <v>665</v>
      </c>
      <c r="D274" s="2"/>
      <c r="E274" s="2"/>
      <c r="F274" s="2"/>
      <c r="G274" s="2"/>
      <c r="H274" s="73"/>
      <c r="K274" s="2"/>
      <c r="L274" s="2"/>
      <c r="M274" s="2"/>
      <c r="N274" s="2"/>
    </row>
    <row r="275" spans="1:15" outlineLevel="1" x14ac:dyDescent="0.25">
      <c r="A275" s="89" t="s">
        <v>666</v>
      </c>
      <c r="D275" s="2"/>
      <c r="E275" s="2"/>
      <c r="F275" s="2"/>
      <c r="G275" s="2"/>
      <c r="H275" s="73"/>
      <c r="K275" s="2"/>
      <c r="L275" s="2"/>
      <c r="M275" s="2"/>
      <c r="N275" s="2"/>
    </row>
    <row r="276" spans="1:15" outlineLevel="1" x14ac:dyDescent="0.25">
      <c r="A276" s="89" t="s">
        <v>667</v>
      </c>
      <c r="D276" s="2"/>
      <c r="E276" s="2"/>
      <c r="F276" s="2"/>
      <c r="G276" s="2"/>
      <c r="H276" s="73"/>
      <c r="K276" s="2"/>
      <c r="L276" s="2"/>
      <c r="M276" s="2"/>
      <c r="N276" s="2"/>
    </row>
    <row r="277" spans="1:15" outlineLevel="1" x14ac:dyDescent="0.25">
      <c r="A277" s="89" t="s">
        <v>668</v>
      </c>
      <c r="D277" s="2"/>
      <c r="E277" s="2"/>
      <c r="F277" s="2"/>
      <c r="G277" s="2"/>
      <c r="H277" s="73"/>
      <c r="K277" s="2"/>
      <c r="L277" s="2"/>
      <c r="M277" s="2"/>
      <c r="N277" s="2"/>
    </row>
    <row r="278" spans="1:15" outlineLevel="1" x14ac:dyDescent="0.25">
      <c r="A278" s="89" t="s">
        <v>669</v>
      </c>
      <c r="D278" s="2"/>
      <c r="E278" s="2"/>
      <c r="F278" s="2"/>
      <c r="G278" s="2"/>
      <c r="H278" s="73"/>
      <c r="K278" s="2"/>
      <c r="L278" s="2"/>
      <c r="M278" s="2"/>
      <c r="N278" s="2"/>
    </row>
    <row r="279" spans="1:15" outlineLevel="1" x14ac:dyDescent="0.25">
      <c r="A279" s="89" t="s">
        <v>670</v>
      </c>
      <c r="D279" s="2"/>
      <c r="E279" s="2"/>
      <c r="F279" s="2"/>
      <c r="G279" s="2"/>
      <c r="H279" s="73"/>
      <c r="K279" s="2"/>
      <c r="L279" s="2"/>
      <c r="M279" s="2"/>
      <c r="N279" s="2"/>
    </row>
    <row r="280" spans="1:15" outlineLevel="1" x14ac:dyDescent="0.25">
      <c r="A280" s="89" t="s">
        <v>671</v>
      </c>
      <c r="D280" s="2"/>
      <c r="E280" s="2"/>
      <c r="F280" s="2"/>
      <c r="G280" s="2"/>
      <c r="H280" s="73"/>
      <c r="K280" s="2"/>
      <c r="L280" s="2"/>
      <c r="M280" s="2"/>
      <c r="N280" s="2"/>
    </row>
    <row r="281" spans="1:15" outlineLevel="1" x14ac:dyDescent="0.25">
      <c r="A281" s="89" t="s">
        <v>672</v>
      </c>
      <c r="D281" s="2"/>
      <c r="E281" s="2"/>
      <c r="F281" s="2"/>
      <c r="G281" s="2"/>
      <c r="H281" s="73"/>
      <c r="K281" s="2"/>
      <c r="L281" s="2"/>
      <c r="M281" s="2"/>
      <c r="N281" s="2"/>
    </row>
    <row r="282" spans="1:15" outlineLevel="1" x14ac:dyDescent="0.25">
      <c r="A282" s="89" t="s">
        <v>673</v>
      </c>
      <c r="D282" s="2"/>
      <c r="E282" s="2"/>
      <c r="F282" s="2"/>
      <c r="G282" s="2"/>
      <c r="H282" s="73"/>
      <c r="K282" s="2"/>
      <c r="L282" s="2"/>
      <c r="M282" s="2"/>
      <c r="N282" s="2"/>
    </row>
    <row r="283" spans="1:15" outlineLevel="1" x14ac:dyDescent="0.25">
      <c r="A283" s="89" t="s">
        <v>674</v>
      </c>
      <c r="D283" s="2"/>
      <c r="E283" s="2"/>
      <c r="F283" s="2"/>
      <c r="G283" s="2"/>
      <c r="H283" s="73"/>
      <c r="K283" s="2"/>
      <c r="L283" s="2"/>
      <c r="M283" s="2"/>
      <c r="N283" s="2"/>
    </row>
    <row r="284" spans="1:15" outlineLevel="1" x14ac:dyDescent="0.25">
      <c r="A284" s="89" t="s">
        <v>675</v>
      </c>
      <c r="D284" s="2"/>
      <c r="E284" s="2"/>
      <c r="F284" s="2"/>
      <c r="G284" s="2"/>
      <c r="H284" s="73"/>
      <c r="K284" s="2"/>
      <c r="L284" s="2"/>
      <c r="M284" s="2"/>
      <c r="N284" s="2"/>
    </row>
    <row r="285" spans="1:15" ht="18.75" x14ac:dyDescent="0.25">
      <c r="A285" s="86"/>
      <c r="B285" s="86" t="s">
        <v>676</v>
      </c>
      <c r="C285" s="86"/>
      <c r="D285" s="86"/>
      <c r="E285" s="86"/>
      <c r="F285" s="87"/>
      <c r="G285" s="88"/>
      <c r="H285" s="73"/>
      <c r="I285" s="79"/>
      <c r="J285" s="79"/>
      <c r="K285" s="79"/>
      <c r="L285" s="79"/>
      <c r="M285" s="81"/>
    </row>
    <row r="286" spans="1:15" ht="18.75" x14ac:dyDescent="0.25">
      <c r="A286" s="140" t="s">
        <v>677</v>
      </c>
      <c r="B286" s="141"/>
      <c r="C286" s="141"/>
      <c r="D286" s="141"/>
      <c r="E286" s="141"/>
      <c r="F286" s="142"/>
      <c r="G286" s="141"/>
      <c r="H286" s="73"/>
      <c r="I286" s="79"/>
      <c r="J286" s="79"/>
      <c r="K286" s="79"/>
      <c r="L286" s="79"/>
      <c r="M286" s="81"/>
    </row>
    <row r="287" spans="1:15" x14ac:dyDescent="0.25">
      <c r="A287" s="140" t="s">
        <v>678</v>
      </c>
      <c r="B287" s="141"/>
      <c r="C287" s="141"/>
      <c r="D287" s="141"/>
      <c r="E287" s="141"/>
      <c r="F287" s="142"/>
      <c r="G287" s="141"/>
      <c r="H287" s="73"/>
      <c r="I287"/>
      <c r="J287"/>
      <c r="K287"/>
      <c r="L287"/>
      <c r="M287"/>
      <c r="N287"/>
      <c r="O287"/>
    </row>
    <row r="288" spans="1:15" x14ac:dyDescent="0.25">
      <c r="A288" s="89" t="s">
        <v>679</v>
      </c>
      <c r="B288" s="109" t="s">
        <v>680</v>
      </c>
      <c r="C288" s="143">
        <f>ROW(B38)</f>
        <v>38</v>
      </c>
      <c r="D288" s="108"/>
      <c r="E288" s="108"/>
      <c r="F288" s="108"/>
      <c r="G288" s="108"/>
      <c r="H288" s="73"/>
      <c r="I288"/>
      <c r="J288"/>
      <c r="K288"/>
      <c r="L288"/>
      <c r="M288"/>
      <c r="N288"/>
      <c r="O288"/>
    </row>
    <row r="289" spans="1:15" x14ac:dyDescent="0.25">
      <c r="A289" s="89" t="s">
        <v>681</v>
      </c>
      <c r="B289" s="109" t="s">
        <v>682</v>
      </c>
      <c r="C289" s="143">
        <f>ROW(B39)</f>
        <v>39</v>
      </c>
      <c r="E289" s="108"/>
      <c r="F289" s="108"/>
      <c r="H289" s="73"/>
      <c r="I289"/>
      <c r="J289"/>
      <c r="K289"/>
      <c r="L289"/>
      <c r="M289"/>
      <c r="N289"/>
      <c r="O289"/>
    </row>
    <row r="290" spans="1:15" ht="30" x14ac:dyDescent="0.25">
      <c r="A290" s="89" t="s">
        <v>683</v>
      </c>
      <c r="B290" s="109" t="s">
        <v>684</v>
      </c>
      <c r="C290" s="145" t="str">
        <f>C30</f>
        <v>TSB | Investors | Covered Bonds Programmes</v>
      </c>
      <c r="G290" s="146"/>
      <c r="H290" s="73"/>
      <c r="I290"/>
      <c r="J290"/>
      <c r="K290"/>
      <c r="L290"/>
      <c r="M290"/>
      <c r="N290"/>
      <c r="O290"/>
    </row>
    <row r="291" spans="1:15" x14ac:dyDescent="0.25">
      <c r="A291" s="89" t="s">
        <v>685</v>
      </c>
      <c r="B291" s="109" t="s">
        <v>686</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c r="J291"/>
      <c r="K291"/>
      <c r="L291"/>
      <c r="M291"/>
      <c r="N291"/>
      <c r="O291"/>
    </row>
    <row r="292" spans="1:15" x14ac:dyDescent="0.25">
      <c r="A292" s="89" t="s">
        <v>687</v>
      </c>
      <c r="B292" s="109" t="s">
        <v>688</v>
      </c>
      <c r="C292" s="143">
        <f>ROW(B52)</f>
        <v>52</v>
      </c>
      <c r="D292" s="261"/>
      <c r="G292" s="146"/>
      <c r="H292" s="73"/>
      <c r="I292"/>
      <c r="J292"/>
      <c r="K292"/>
      <c r="L292"/>
      <c r="M292"/>
      <c r="N292"/>
      <c r="O292"/>
    </row>
    <row r="293" spans="1:15" x14ac:dyDescent="0.25">
      <c r="A293" s="89" t="s">
        <v>689</v>
      </c>
      <c r="B293" s="109" t="s">
        <v>690</v>
      </c>
      <c r="C293" s="143"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c r="J293"/>
      <c r="K293"/>
      <c r="L293"/>
      <c r="M293"/>
      <c r="N293"/>
      <c r="O293"/>
    </row>
    <row r="294" spans="1:15" x14ac:dyDescent="0.25">
      <c r="A294" s="89" t="s">
        <v>691</v>
      </c>
      <c r="B294" s="109" t="s">
        <v>692</v>
      </c>
      <c r="C294" s="143" t="s">
        <v>693</v>
      </c>
      <c r="D294" s="261"/>
      <c r="H294" s="73"/>
      <c r="I294"/>
      <c r="J294"/>
      <c r="K294"/>
      <c r="L294"/>
      <c r="M294"/>
      <c r="N294"/>
      <c r="O294"/>
    </row>
    <row r="295" spans="1:15" x14ac:dyDescent="0.25">
      <c r="A295" s="89" t="s">
        <v>694</v>
      </c>
      <c r="B295" s="109" t="s">
        <v>695</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c r="J295"/>
      <c r="K295"/>
      <c r="L295"/>
      <c r="M295"/>
      <c r="N295"/>
      <c r="O295"/>
    </row>
    <row r="296" spans="1:15" x14ac:dyDescent="0.25">
      <c r="A296" s="89" t="s">
        <v>696</v>
      </c>
      <c r="B296" s="109" t="s">
        <v>697</v>
      </c>
      <c r="C296" s="143">
        <f>ROW(B111)</f>
        <v>111</v>
      </c>
      <c r="D296" s="261"/>
      <c r="F296" s="146"/>
      <c r="H296" s="73"/>
      <c r="I296"/>
      <c r="J296"/>
      <c r="K296"/>
      <c r="L296"/>
      <c r="M296"/>
      <c r="N296"/>
      <c r="O296"/>
    </row>
    <row r="297" spans="1:15" x14ac:dyDescent="0.25">
      <c r="A297" s="89" t="s">
        <v>698</v>
      </c>
      <c r="B297" s="109" t="s">
        <v>699</v>
      </c>
      <c r="C297" s="143">
        <f>ROW(B163)</f>
        <v>163</v>
      </c>
      <c r="D297" s="261"/>
      <c r="E297" s="146"/>
      <c r="F297" s="146"/>
      <c r="H297" s="73"/>
      <c r="I297"/>
      <c r="J297"/>
      <c r="K297"/>
      <c r="L297"/>
      <c r="M297"/>
      <c r="N297"/>
      <c r="O297"/>
    </row>
    <row r="298" spans="1:15" x14ac:dyDescent="0.25">
      <c r="A298" s="89" t="s">
        <v>700</v>
      </c>
      <c r="B298" s="109" t="s">
        <v>701</v>
      </c>
      <c r="C298" s="143">
        <f>ROW(B137)</f>
        <v>137</v>
      </c>
      <c r="D298" s="261"/>
      <c r="E298" s="146"/>
      <c r="F298" s="146"/>
      <c r="H298" s="73"/>
      <c r="I298"/>
      <c r="J298"/>
      <c r="K298"/>
      <c r="L298"/>
      <c r="M298"/>
      <c r="N298"/>
      <c r="O298"/>
    </row>
    <row r="299" spans="1:15" x14ac:dyDescent="0.25">
      <c r="A299" s="89" t="s">
        <v>702</v>
      </c>
      <c r="B299" s="109" t="s">
        <v>703</v>
      </c>
      <c r="C299" s="262"/>
      <c r="D299" s="261"/>
      <c r="E299" s="146"/>
      <c r="H299" s="73"/>
      <c r="I299"/>
      <c r="J299"/>
      <c r="K299"/>
      <c r="L299"/>
      <c r="M299"/>
      <c r="N299"/>
      <c r="O299"/>
    </row>
    <row r="300" spans="1:15" x14ac:dyDescent="0.25">
      <c r="A300" s="89" t="s">
        <v>704</v>
      </c>
      <c r="B300" s="109" t="s">
        <v>705</v>
      </c>
      <c r="C300" s="143" t="s">
        <v>706</v>
      </c>
      <c r="D300" s="143" t="s">
        <v>707</v>
      </c>
      <c r="E300" s="146"/>
      <c r="F300" s="143" t="s">
        <v>708</v>
      </c>
      <c r="H300" s="73"/>
      <c r="I300"/>
      <c r="J300"/>
      <c r="K300"/>
      <c r="L300"/>
      <c r="M300"/>
      <c r="N300"/>
      <c r="O300"/>
    </row>
    <row r="301" spans="1:15" outlineLevel="1" x14ac:dyDescent="0.25">
      <c r="A301" s="89" t="s">
        <v>709</v>
      </c>
      <c r="B301" s="109" t="s">
        <v>710</v>
      </c>
      <c r="C301" s="143" t="s">
        <v>711</v>
      </c>
      <c r="D301" s="261"/>
      <c r="H301" s="73"/>
      <c r="I301"/>
      <c r="J301"/>
      <c r="K301"/>
      <c r="L301"/>
      <c r="M301"/>
      <c r="N301"/>
      <c r="O301"/>
    </row>
    <row r="302" spans="1:15" outlineLevel="1" x14ac:dyDescent="0.25">
      <c r="A302" s="89" t="s">
        <v>712</v>
      </c>
      <c r="B302" s="109" t="s">
        <v>713</v>
      </c>
      <c r="C302" s="143" t="str">
        <f>ROW('C. HTT Harmonised Glossary'!B18)&amp;" for Harmonised Glossary"</f>
        <v>18 for Harmonised Glossary</v>
      </c>
      <c r="D302" s="261"/>
      <c r="H302" s="73"/>
      <c r="I302"/>
      <c r="J302"/>
      <c r="K302"/>
      <c r="L302"/>
      <c r="M302"/>
      <c r="N302"/>
      <c r="O302"/>
    </row>
    <row r="303" spans="1:15" outlineLevel="1" x14ac:dyDescent="0.25">
      <c r="A303" s="89" t="s">
        <v>715</v>
      </c>
      <c r="B303" s="109" t="s">
        <v>716</v>
      </c>
      <c r="C303" s="143">
        <f>ROW(B65)</f>
        <v>65</v>
      </c>
      <c r="D303" s="261"/>
      <c r="H303" s="73"/>
      <c r="I303"/>
      <c r="J303"/>
      <c r="K303"/>
      <c r="L303"/>
      <c r="M303"/>
      <c r="N303"/>
      <c r="O303"/>
    </row>
    <row r="304" spans="1:15" outlineLevel="1" x14ac:dyDescent="0.25">
      <c r="A304" s="89" t="s">
        <v>717</v>
      </c>
      <c r="B304" s="109" t="s">
        <v>718</v>
      </c>
      <c r="C304" s="143">
        <f>ROW(B88)</f>
        <v>88</v>
      </c>
      <c r="D304" s="261"/>
      <c r="H304" s="73"/>
      <c r="I304"/>
      <c r="J304"/>
      <c r="K304"/>
      <c r="L304"/>
      <c r="M304"/>
      <c r="N304"/>
      <c r="O304"/>
    </row>
    <row r="305" spans="1:15" outlineLevel="1" x14ac:dyDescent="0.25">
      <c r="A305" s="89" t="s">
        <v>719</v>
      </c>
      <c r="B305" s="109" t="s">
        <v>720</v>
      </c>
      <c r="C305" s="143" t="s">
        <v>721</v>
      </c>
      <c r="D305" s="261"/>
      <c r="E305" s="146"/>
      <c r="H305" s="73"/>
      <c r="I305"/>
      <c r="J305"/>
      <c r="K305"/>
      <c r="L305"/>
      <c r="M305"/>
      <c r="N305"/>
      <c r="O305"/>
    </row>
    <row r="306" spans="1:15" outlineLevel="1" x14ac:dyDescent="0.25">
      <c r="A306" s="89" t="s">
        <v>722</v>
      </c>
      <c r="B306" s="109" t="s">
        <v>723</v>
      </c>
      <c r="C306" s="143">
        <v>44</v>
      </c>
      <c r="D306" s="261"/>
      <c r="E306" s="146"/>
      <c r="H306" s="73"/>
      <c r="I306"/>
      <c r="J306"/>
      <c r="K306"/>
      <c r="L306"/>
      <c r="M306"/>
      <c r="N306"/>
      <c r="O306"/>
    </row>
    <row r="307" spans="1:15" outlineLevel="1" x14ac:dyDescent="0.25">
      <c r="A307" s="89" t="s">
        <v>724</v>
      </c>
      <c r="B307" s="109" t="s">
        <v>725</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c r="J307"/>
      <c r="K307"/>
      <c r="L307"/>
      <c r="M307"/>
      <c r="N307"/>
      <c r="O307"/>
    </row>
    <row r="308" spans="1:15" outlineLevel="1" x14ac:dyDescent="0.25">
      <c r="A308" s="89" t="s">
        <v>726</v>
      </c>
      <c r="B308" s="91"/>
      <c r="D308" s="261"/>
      <c r="E308" s="146"/>
      <c r="H308" s="73"/>
      <c r="I308"/>
      <c r="J308"/>
      <c r="K308"/>
      <c r="L308"/>
      <c r="M308"/>
      <c r="N308"/>
      <c r="O308"/>
    </row>
    <row r="309" spans="1:15" outlineLevel="1" x14ac:dyDescent="0.25">
      <c r="A309" s="89" t="s">
        <v>727</v>
      </c>
      <c r="E309" s="146"/>
      <c r="H309" s="73"/>
      <c r="I309"/>
      <c r="J309"/>
      <c r="K309"/>
      <c r="L309"/>
      <c r="M309"/>
      <c r="N309"/>
      <c r="O309"/>
    </row>
    <row r="310" spans="1:15" outlineLevel="1" x14ac:dyDescent="0.25">
      <c r="A310" s="89" t="s">
        <v>728</v>
      </c>
      <c r="H310" s="73"/>
      <c r="I310"/>
      <c r="J310"/>
      <c r="K310"/>
      <c r="L310"/>
      <c r="M310"/>
      <c r="N310"/>
      <c r="O310"/>
    </row>
    <row r="311" spans="1:15" ht="37.5" x14ac:dyDescent="0.25">
      <c r="A311" s="87"/>
      <c r="B311" s="86" t="s">
        <v>275</v>
      </c>
      <c r="C311" s="87"/>
      <c r="D311" s="87"/>
      <c r="E311" s="87"/>
      <c r="F311" s="87"/>
      <c r="G311" s="88"/>
      <c r="H311" s="73"/>
      <c r="I311"/>
      <c r="J311"/>
      <c r="K311"/>
      <c r="L311"/>
      <c r="M311"/>
      <c r="N311"/>
      <c r="O311"/>
    </row>
    <row r="312" spans="1:15" x14ac:dyDescent="0.25">
      <c r="A312" s="89" t="s">
        <v>729</v>
      </c>
      <c r="B312" s="103" t="s">
        <v>730</v>
      </c>
      <c r="C312" s="76" t="s">
        <v>280</v>
      </c>
      <c r="H312" s="73"/>
      <c r="I312" s="104"/>
      <c r="J312" s="144"/>
      <c r="N312" s="74"/>
    </row>
    <row r="313" spans="1:15" outlineLevel="1" x14ac:dyDescent="0.25">
      <c r="A313" s="89" t="s">
        <v>731</v>
      </c>
      <c r="B313" s="103" t="s">
        <v>732</v>
      </c>
      <c r="C313" s="76" t="s">
        <v>280</v>
      </c>
      <c r="H313" s="73"/>
      <c r="I313" s="104"/>
      <c r="J313" s="144"/>
      <c r="N313" s="74"/>
    </row>
    <row r="314" spans="1:15" outlineLevel="1" x14ac:dyDescent="0.25">
      <c r="A314" s="89" t="s">
        <v>733</v>
      </c>
      <c r="B314" s="103" t="s">
        <v>734</v>
      </c>
      <c r="C314" s="76" t="s">
        <v>280</v>
      </c>
      <c r="H314" s="73"/>
      <c r="I314" s="104"/>
      <c r="J314" s="144"/>
      <c r="N314" s="74"/>
    </row>
    <row r="315" spans="1:15" outlineLevel="1" x14ac:dyDescent="0.25">
      <c r="A315" s="89" t="s">
        <v>735</v>
      </c>
      <c r="B315" s="104"/>
      <c r="C315" s="144"/>
      <c r="H315" s="73"/>
      <c r="I315" s="104"/>
      <c r="J315" s="144"/>
      <c r="N315" s="74"/>
    </row>
    <row r="316" spans="1:15" outlineLevel="1" x14ac:dyDescent="0.25">
      <c r="A316" s="89" t="s">
        <v>736</v>
      </c>
      <c r="B316" s="104"/>
      <c r="C316" s="144"/>
      <c r="H316" s="73"/>
      <c r="I316" s="104"/>
      <c r="J316" s="144"/>
      <c r="N316" s="74"/>
    </row>
    <row r="317" spans="1:15" outlineLevel="1" x14ac:dyDescent="0.25">
      <c r="A317" s="89" t="s">
        <v>737</v>
      </c>
      <c r="B317" s="104"/>
      <c r="C317" s="144"/>
      <c r="H317" s="73"/>
      <c r="I317" s="104"/>
      <c r="J317" s="144"/>
      <c r="N317" s="74"/>
    </row>
    <row r="318" spans="1:15" outlineLevel="1" x14ac:dyDescent="0.25">
      <c r="A318" s="89" t="s">
        <v>738</v>
      </c>
      <c r="B318" s="104"/>
      <c r="C318" s="144"/>
      <c r="H318" s="73"/>
      <c r="I318" s="104"/>
      <c r="J318" s="144"/>
      <c r="N318" s="74"/>
    </row>
    <row r="319" spans="1:15" ht="18.75" x14ac:dyDescent="0.25">
      <c r="A319" s="87"/>
      <c r="B319" s="86" t="s">
        <v>276</v>
      </c>
      <c r="C319" s="87"/>
      <c r="D319" s="87"/>
      <c r="E319" s="87"/>
      <c r="F319" s="87"/>
      <c r="G319" s="88"/>
      <c r="H319" s="73"/>
      <c r="I319" s="79"/>
      <c r="J319" s="81"/>
      <c r="K319" s="81"/>
      <c r="L319" s="81"/>
      <c r="M319" s="81"/>
      <c r="N319" s="74"/>
    </row>
    <row r="320" spans="1:15" ht="15" customHeight="1" outlineLevel="1" x14ac:dyDescent="0.25">
      <c r="A320" s="98"/>
      <c r="B320" s="99" t="s">
        <v>739</v>
      </c>
      <c r="C320" s="98"/>
      <c r="D320" s="98"/>
      <c r="E320" s="100"/>
      <c r="F320" s="101"/>
      <c r="G320" s="101"/>
      <c r="H320" s="73"/>
      <c r="L320" s="73"/>
      <c r="M320" s="73"/>
      <c r="N320" s="74"/>
    </row>
    <row r="321" spans="1:14" outlineLevel="1" x14ac:dyDescent="0.25">
      <c r="A321" s="89" t="s">
        <v>740</v>
      </c>
      <c r="B321" s="109" t="s">
        <v>741</v>
      </c>
      <c r="C321" s="76" t="s">
        <v>280</v>
      </c>
      <c r="H321" s="73"/>
      <c r="I321" s="74"/>
      <c r="J321" s="74"/>
      <c r="K321" s="74"/>
      <c r="L321" s="74"/>
      <c r="M321" s="74"/>
      <c r="N321" s="74"/>
    </row>
    <row r="322" spans="1:14" outlineLevel="1" x14ac:dyDescent="0.25">
      <c r="A322" s="89" t="s">
        <v>742</v>
      </c>
      <c r="B322" s="109" t="s">
        <v>743</v>
      </c>
      <c r="C322" s="76" t="s">
        <v>280</v>
      </c>
      <c r="H322" s="73"/>
      <c r="I322" s="74"/>
      <c r="J322" s="74"/>
      <c r="K322" s="74"/>
      <c r="L322" s="74"/>
      <c r="M322" s="74"/>
      <c r="N322" s="74"/>
    </row>
    <row r="323" spans="1:14" outlineLevel="1" x14ac:dyDescent="0.25">
      <c r="A323" s="89" t="s">
        <v>744</v>
      </c>
      <c r="B323" s="109" t="s">
        <v>745</v>
      </c>
      <c r="C323" s="76" t="s">
        <v>280</v>
      </c>
      <c r="H323" s="73"/>
      <c r="I323" s="74"/>
      <c r="J323" s="74"/>
      <c r="K323" s="74"/>
      <c r="L323" s="74"/>
      <c r="M323" s="74"/>
      <c r="N323" s="74"/>
    </row>
    <row r="324" spans="1:14" outlineLevel="1" x14ac:dyDescent="0.25">
      <c r="A324" s="89" t="s">
        <v>746</v>
      </c>
      <c r="B324" s="109" t="s">
        <v>747</v>
      </c>
      <c r="C324" s="76" t="s">
        <v>280</v>
      </c>
      <c r="H324" s="73"/>
      <c r="I324" s="74"/>
      <c r="J324" s="74"/>
      <c r="K324" s="74"/>
      <c r="L324" s="74"/>
      <c r="M324" s="74"/>
      <c r="N324" s="74"/>
    </row>
    <row r="325" spans="1:14" outlineLevel="1" x14ac:dyDescent="0.25">
      <c r="A325" s="89" t="s">
        <v>748</v>
      </c>
      <c r="B325" s="109" t="s">
        <v>749</v>
      </c>
      <c r="C325" s="76" t="s">
        <v>280</v>
      </c>
      <c r="H325" s="73"/>
      <c r="I325" s="74"/>
      <c r="J325" s="74"/>
      <c r="K325" s="74"/>
      <c r="L325" s="74"/>
      <c r="M325" s="74"/>
      <c r="N325" s="74"/>
    </row>
    <row r="326" spans="1:14" outlineLevel="1" x14ac:dyDescent="0.25">
      <c r="A326" s="89" t="s">
        <v>750</v>
      </c>
      <c r="B326" s="109" t="s">
        <v>751</v>
      </c>
      <c r="C326" s="76" t="s">
        <v>280</v>
      </c>
      <c r="H326" s="73"/>
      <c r="I326" s="74"/>
      <c r="J326" s="74"/>
      <c r="K326" s="74"/>
      <c r="L326" s="74"/>
      <c r="M326" s="74"/>
      <c r="N326" s="74"/>
    </row>
    <row r="327" spans="1:14" outlineLevel="1" x14ac:dyDescent="0.25">
      <c r="A327" s="89" t="s">
        <v>752</v>
      </c>
      <c r="B327" s="109" t="s">
        <v>753</v>
      </c>
      <c r="C327" s="76" t="s">
        <v>280</v>
      </c>
      <c r="H327" s="73"/>
      <c r="I327" s="74"/>
      <c r="J327" s="74"/>
      <c r="K327" s="74"/>
      <c r="L327" s="74"/>
      <c r="M327" s="74"/>
      <c r="N327" s="74"/>
    </row>
    <row r="328" spans="1:14" outlineLevel="1" x14ac:dyDescent="0.25">
      <c r="A328" s="89" t="s">
        <v>754</v>
      </c>
      <c r="B328" s="109" t="s">
        <v>755</v>
      </c>
      <c r="C328" s="76" t="s">
        <v>280</v>
      </c>
      <c r="H328" s="73"/>
      <c r="I328" s="74"/>
      <c r="J328" s="74"/>
      <c r="K328" s="74"/>
      <c r="L328" s="74"/>
      <c r="M328" s="74"/>
      <c r="N328" s="74"/>
    </row>
    <row r="329" spans="1:14" outlineLevel="1" x14ac:dyDescent="0.25">
      <c r="A329" s="89" t="s">
        <v>756</v>
      </c>
      <c r="B329" s="109" t="s">
        <v>757</v>
      </c>
      <c r="C329" s="76" t="s">
        <v>280</v>
      </c>
      <c r="H329" s="73"/>
      <c r="I329" s="74"/>
      <c r="J329" s="74"/>
      <c r="K329" s="74"/>
      <c r="L329" s="74"/>
      <c r="M329" s="74"/>
      <c r="N329" s="74"/>
    </row>
    <row r="330" spans="1:14" outlineLevel="1" x14ac:dyDescent="0.25">
      <c r="A330" s="89" t="s">
        <v>758</v>
      </c>
      <c r="B330" s="116" t="s">
        <v>759</v>
      </c>
      <c r="H330" s="73"/>
      <c r="I330" s="74"/>
      <c r="J330" s="74"/>
      <c r="K330" s="74"/>
      <c r="L330" s="74"/>
      <c r="M330" s="74"/>
      <c r="N330" s="74"/>
    </row>
    <row r="331" spans="1:14" outlineLevel="1" x14ac:dyDescent="0.25">
      <c r="A331" s="89" t="s">
        <v>760</v>
      </c>
      <c r="B331" s="116" t="s">
        <v>759</v>
      </c>
      <c r="H331" s="73"/>
      <c r="I331" s="74"/>
      <c r="J331" s="74"/>
      <c r="K331" s="74"/>
      <c r="L331" s="74"/>
      <c r="M331" s="74"/>
      <c r="N331" s="74"/>
    </row>
    <row r="332" spans="1:14" outlineLevel="1" x14ac:dyDescent="0.25">
      <c r="A332" s="89" t="s">
        <v>761</v>
      </c>
      <c r="B332" s="116" t="s">
        <v>759</v>
      </c>
      <c r="H332" s="73"/>
      <c r="I332" s="74"/>
      <c r="J332" s="74"/>
      <c r="K332" s="74"/>
      <c r="L332" s="74"/>
      <c r="M332" s="74"/>
      <c r="N332" s="74"/>
    </row>
    <row r="333" spans="1:14" outlineLevel="1" x14ac:dyDescent="0.25">
      <c r="A333" s="89" t="s">
        <v>762</v>
      </c>
      <c r="B333" s="116" t="s">
        <v>759</v>
      </c>
      <c r="H333" s="73"/>
      <c r="I333" s="74"/>
      <c r="J333" s="74"/>
      <c r="K333" s="74"/>
      <c r="L333" s="74"/>
      <c r="M333" s="74"/>
      <c r="N333" s="74"/>
    </row>
    <row r="334" spans="1:14" outlineLevel="1" x14ac:dyDescent="0.25">
      <c r="A334" s="89" t="s">
        <v>763</v>
      </c>
      <c r="B334" s="116" t="s">
        <v>759</v>
      </c>
      <c r="H334" s="73"/>
      <c r="I334" s="74"/>
      <c r="J334" s="74"/>
      <c r="K334" s="74"/>
      <c r="L334" s="74"/>
      <c r="M334" s="74"/>
      <c r="N334" s="74"/>
    </row>
    <row r="335" spans="1:14" outlineLevel="1" x14ac:dyDescent="0.25">
      <c r="A335" s="89" t="s">
        <v>764</v>
      </c>
      <c r="B335" s="116" t="s">
        <v>759</v>
      </c>
      <c r="H335" s="73"/>
      <c r="I335" s="74"/>
      <c r="J335" s="74"/>
      <c r="K335" s="74"/>
      <c r="L335" s="74"/>
      <c r="M335" s="74"/>
      <c r="N335" s="74"/>
    </row>
    <row r="336" spans="1:14" outlineLevel="1" x14ac:dyDescent="0.25">
      <c r="A336" s="89" t="s">
        <v>765</v>
      </c>
      <c r="B336" s="116" t="s">
        <v>759</v>
      </c>
      <c r="H336" s="73"/>
      <c r="I336" s="74"/>
      <c r="J336" s="74"/>
      <c r="K336" s="74"/>
      <c r="L336" s="74"/>
      <c r="M336" s="74"/>
      <c r="N336" s="74"/>
    </row>
    <row r="337" spans="1:14" outlineLevel="1" x14ac:dyDescent="0.25">
      <c r="A337" s="89" t="s">
        <v>766</v>
      </c>
      <c r="B337" s="116" t="s">
        <v>759</v>
      </c>
      <c r="H337" s="73"/>
      <c r="I337" s="74"/>
      <c r="J337" s="74"/>
      <c r="K337" s="74"/>
      <c r="L337" s="74"/>
      <c r="M337" s="74"/>
      <c r="N337" s="74"/>
    </row>
    <row r="338" spans="1:14" outlineLevel="1" x14ac:dyDescent="0.25">
      <c r="A338" s="89" t="s">
        <v>767</v>
      </c>
      <c r="B338" s="116" t="s">
        <v>759</v>
      </c>
      <c r="H338" s="73"/>
      <c r="I338" s="74"/>
      <c r="J338" s="74"/>
      <c r="K338" s="74"/>
      <c r="L338" s="74"/>
      <c r="M338" s="74"/>
      <c r="N338" s="74"/>
    </row>
    <row r="339" spans="1:14" outlineLevel="1" x14ac:dyDescent="0.25">
      <c r="A339" s="89" t="s">
        <v>768</v>
      </c>
      <c r="B339" s="116" t="s">
        <v>759</v>
      </c>
      <c r="H339" s="73"/>
      <c r="I339" s="74"/>
      <c r="J339" s="74"/>
      <c r="K339" s="74"/>
      <c r="L339" s="74"/>
      <c r="M339" s="74"/>
      <c r="N339" s="74"/>
    </row>
    <row r="340" spans="1:14" outlineLevel="1" x14ac:dyDescent="0.25">
      <c r="A340" s="89" t="s">
        <v>769</v>
      </c>
      <c r="B340" s="116" t="s">
        <v>759</v>
      </c>
      <c r="H340" s="73"/>
      <c r="I340" s="74"/>
      <c r="J340" s="74"/>
      <c r="K340" s="74"/>
      <c r="L340" s="74"/>
      <c r="M340" s="74"/>
      <c r="N340" s="74"/>
    </row>
    <row r="341" spans="1:14" outlineLevel="1" x14ac:dyDescent="0.25">
      <c r="A341" s="89" t="s">
        <v>770</v>
      </c>
      <c r="B341" s="116" t="s">
        <v>759</v>
      </c>
      <c r="H341" s="73"/>
      <c r="I341" s="74"/>
      <c r="J341" s="74"/>
      <c r="K341" s="74"/>
      <c r="L341" s="74"/>
      <c r="M341" s="74"/>
      <c r="N341" s="74"/>
    </row>
    <row r="342" spans="1:14" outlineLevel="1" x14ac:dyDescent="0.25">
      <c r="A342" s="89" t="s">
        <v>771</v>
      </c>
      <c r="B342" s="116" t="s">
        <v>759</v>
      </c>
      <c r="H342" s="73"/>
      <c r="I342" s="74"/>
      <c r="J342" s="74"/>
      <c r="K342" s="74"/>
      <c r="L342" s="74"/>
      <c r="M342" s="74"/>
      <c r="N342" s="74"/>
    </row>
    <row r="343" spans="1:14" outlineLevel="1" x14ac:dyDescent="0.25">
      <c r="A343" s="89" t="s">
        <v>772</v>
      </c>
      <c r="B343" s="116" t="s">
        <v>759</v>
      </c>
      <c r="H343" s="73"/>
      <c r="I343" s="74"/>
      <c r="J343" s="74"/>
      <c r="K343" s="74"/>
      <c r="L343" s="74"/>
      <c r="M343" s="74"/>
      <c r="N343" s="74"/>
    </row>
    <row r="344" spans="1:14" outlineLevel="1" x14ac:dyDescent="0.25">
      <c r="A344" s="89" t="s">
        <v>773</v>
      </c>
      <c r="B344" s="116" t="s">
        <v>759</v>
      </c>
      <c r="H344" s="73"/>
      <c r="I344" s="74"/>
      <c r="J344" s="74"/>
      <c r="K344" s="74"/>
      <c r="L344" s="74"/>
      <c r="M344" s="74"/>
      <c r="N344" s="74"/>
    </row>
    <row r="345" spans="1:14" outlineLevel="1" x14ac:dyDescent="0.25">
      <c r="A345" s="89" t="s">
        <v>774</v>
      </c>
      <c r="B345" s="116" t="s">
        <v>759</v>
      </c>
      <c r="H345" s="73"/>
      <c r="I345" s="74"/>
      <c r="J345" s="74"/>
      <c r="K345" s="74"/>
      <c r="L345" s="74"/>
      <c r="M345" s="74"/>
      <c r="N345" s="74"/>
    </row>
    <row r="346" spans="1:14" outlineLevel="1" x14ac:dyDescent="0.25">
      <c r="A346" s="89" t="s">
        <v>775</v>
      </c>
      <c r="B346" s="116" t="s">
        <v>759</v>
      </c>
      <c r="H346" s="73"/>
      <c r="I346" s="74"/>
      <c r="J346" s="74"/>
      <c r="K346" s="74"/>
      <c r="L346" s="74"/>
      <c r="M346" s="74"/>
      <c r="N346" s="74"/>
    </row>
    <row r="347" spans="1:14" outlineLevel="1" x14ac:dyDescent="0.25">
      <c r="A347" s="89" t="s">
        <v>776</v>
      </c>
      <c r="B347" s="116" t="s">
        <v>759</v>
      </c>
      <c r="H347" s="73"/>
      <c r="I347" s="74"/>
      <c r="J347" s="74"/>
      <c r="K347" s="74"/>
      <c r="L347" s="74"/>
      <c r="M347" s="74"/>
      <c r="N347" s="74"/>
    </row>
    <row r="348" spans="1:14" outlineLevel="1" x14ac:dyDescent="0.25">
      <c r="A348" s="89" t="s">
        <v>777</v>
      </c>
      <c r="B348" s="116" t="s">
        <v>759</v>
      </c>
      <c r="H348" s="73"/>
      <c r="I348" s="74"/>
      <c r="J348" s="74"/>
      <c r="K348" s="74"/>
      <c r="L348" s="74"/>
      <c r="M348" s="74"/>
      <c r="N348" s="74"/>
    </row>
    <row r="349" spans="1:14" outlineLevel="1" x14ac:dyDescent="0.25">
      <c r="A349" s="89" t="s">
        <v>778</v>
      </c>
      <c r="B349" s="116" t="s">
        <v>759</v>
      </c>
      <c r="H349" s="73"/>
      <c r="I349" s="74"/>
      <c r="J349" s="74"/>
      <c r="K349" s="74"/>
      <c r="L349" s="74"/>
      <c r="M349" s="74"/>
      <c r="N349" s="74"/>
    </row>
    <row r="350" spans="1:14" outlineLevel="1" x14ac:dyDescent="0.25">
      <c r="A350" s="89" t="s">
        <v>779</v>
      </c>
      <c r="B350" s="116" t="s">
        <v>759</v>
      </c>
      <c r="H350" s="73"/>
      <c r="I350" s="74"/>
      <c r="J350" s="74"/>
      <c r="K350" s="74"/>
      <c r="L350" s="74"/>
      <c r="M350" s="74"/>
      <c r="N350" s="74"/>
    </row>
    <row r="351" spans="1:14" outlineLevel="1" x14ac:dyDescent="0.25">
      <c r="A351" s="89" t="s">
        <v>780</v>
      </c>
      <c r="B351" s="116" t="s">
        <v>759</v>
      </c>
      <c r="H351" s="73"/>
      <c r="I351" s="74"/>
      <c r="J351" s="74"/>
      <c r="K351" s="74"/>
      <c r="L351" s="74"/>
      <c r="M351" s="74"/>
      <c r="N351" s="74"/>
    </row>
    <row r="352" spans="1:14" outlineLevel="1" x14ac:dyDescent="0.25">
      <c r="A352" s="89" t="s">
        <v>781</v>
      </c>
      <c r="B352" s="116" t="s">
        <v>759</v>
      </c>
      <c r="H352" s="73"/>
      <c r="I352" s="74"/>
      <c r="J352" s="74"/>
      <c r="K352" s="74"/>
      <c r="L352" s="74"/>
      <c r="M352" s="74"/>
      <c r="N352" s="74"/>
    </row>
    <row r="353" spans="1:14" outlineLevel="1" x14ac:dyDescent="0.25">
      <c r="A353" s="89" t="s">
        <v>782</v>
      </c>
      <c r="B353" s="116" t="s">
        <v>759</v>
      </c>
      <c r="H353" s="73"/>
      <c r="I353" s="74"/>
      <c r="J353" s="74"/>
      <c r="K353" s="74"/>
      <c r="L353" s="74"/>
      <c r="M353" s="74"/>
      <c r="N353" s="74"/>
    </row>
    <row r="354" spans="1:14" outlineLevel="1" x14ac:dyDescent="0.25">
      <c r="A354" s="89" t="s">
        <v>783</v>
      </c>
      <c r="B354" s="116" t="s">
        <v>759</v>
      </c>
      <c r="H354" s="73"/>
      <c r="I354" s="74"/>
      <c r="J354" s="74"/>
      <c r="K354" s="74"/>
      <c r="L354" s="74"/>
      <c r="M354" s="74"/>
      <c r="N354" s="74"/>
    </row>
    <row r="355" spans="1:14" outlineLevel="1" x14ac:dyDescent="0.25">
      <c r="A355" s="89" t="s">
        <v>784</v>
      </c>
      <c r="B355" s="116" t="s">
        <v>759</v>
      </c>
      <c r="H355" s="73"/>
      <c r="I355" s="74"/>
      <c r="J355" s="74"/>
      <c r="K355" s="74"/>
      <c r="L355" s="74"/>
      <c r="M355" s="74"/>
      <c r="N355" s="74"/>
    </row>
    <row r="356" spans="1:14" outlineLevel="1" x14ac:dyDescent="0.25">
      <c r="A356" s="89" t="s">
        <v>785</v>
      </c>
      <c r="B356" s="116" t="s">
        <v>759</v>
      </c>
      <c r="H356" s="73"/>
      <c r="I356" s="74"/>
      <c r="J356" s="74"/>
      <c r="K356" s="74"/>
      <c r="L356" s="74"/>
      <c r="M356" s="74"/>
      <c r="N356" s="74"/>
    </row>
    <row r="357" spans="1:14" outlineLevel="1" x14ac:dyDescent="0.25">
      <c r="A357" s="89" t="s">
        <v>786</v>
      </c>
      <c r="B357" s="116" t="s">
        <v>759</v>
      </c>
      <c r="H357" s="73"/>
      <c r="I357" s="74"/>
      <c r="J357" s="74"/>
      <c r="K357" s="74"/>
      <c r="L357" s="74"/>
      <c r="M357" s="74"/>
      <c r="N357" s="74"/>
    </row>
    <row r="358" spans="1:14" outlineLevel="1" x14ac:dyDescent="0.25">
      <c r="A358" s="89" t="s">
        <v>787</v>
      </c>
      <c r="B358" s="116" t="s">
        <v>759</v>
      </c>
      <c r="H358" s="73"/>
      <c r="I358" s="74"/>
      <c r="J358" s="74"/>
      <c r="K358" s="74"/>
      <c r="L358" s="74"/>
      <c r="M358" s="74"/>
      <c r="N358" s="74"/>
    </row>
    <row r="359" spans="1:14" outlineLevel="1" x14ac:dyDescent="0.25">
      <c r="A359" s="89" t="s">
        <v>788</v>
      </c>
      <c r="B359" s="116" t="s">
        <v>759</v>
      </c>
      <c r="H359" s="73"/>
      <c r="I359" s="74"/>
      <c r="J359" s="74"/>
      <c r="K359" s="74"/>
      <c r="L359" s="74"/>
      <c r="M359" s="74"/>
      <c r="N359" s="74"/>
    </row>
    <row r="360" spans="1:14" outlineLevel="1" x14ac:dyDescent="0.25">
      <c r="A360" s="89" t="s">
        <v>789</v>
      </c>
      <c r="B360" s="116" t="s">
        <v>759</v>
      </c>
      <c r="H360" s="73"/>
      <c r="I360" s="74"/>
      <c r="J360" s="74"/>
      <c r="K360" s="74"/>
      <c r="L360" s="74"/>
      <c r="M360" s="74"/>
      <c r="N360" s="74"/>
    </row>
    <row r="361" spans="1:14" outlineLevel="1" x14ac:dyDescent="0.25">
      <c r="A361" s="89" t="s">
        <v>790</v>
      </c>
      <c r="B361" s="116" t="s">
        <v>759</v>
      </c>
      <c r="H361" s="73"/>
      <c r="I361" s="74"/>
      <c r="J361" s="74"/>
      <c r="K361" s="74"/>
      <c r="L361" s="74"/>
      <c r="M361" s="74"/>
      <c r="N361" s="74"/>
    </row>
    <row r="362" spans="1:14" outlineLevel="1" x14ac:dyDescent="0.25">
      <c r="A362" s="89" t="s">
        <v>791</v>
      </c>
      <c r="B362" s="116" t="s">
        <v>759</v>
      </c>
      <c r="H362" s="73"/>
      <c r="I362" s="74"/>
      <c r="J362" s="74"/>
      <c r="K362" s="74"/>
      <c r="L362" s="74"/>
      <c r="M362" s="74"/>
      <c r="N362" s="74"/>
    </row>
    <row r="363" spans="1:14" outlineLevel="1" x14ac:dyDescent="0.25">
      <c r="A363" s="89" t="s">
        <v>792</v>
      </c>
      <c r="B363" s="116" t="s">
        <v>759</v>
      </c>
      <c r="H363" s="73"/>
      <c r="I363" s="74"/>
      <c r="J363" s="74"/>
      <c r="K363" s="74"/>
      <c r="L363" s="74"/>
      <c r="M363" s="74"/>
      <c r="N363" s="74"/>
    </row>
    <row r="364" spans="1:14" outlineLevel="1" x14ac:dyDescent="0.25">
      <c r="A364" s="89" t="s">
        <v>793</v>
      </c>
      <c r="B364" s="116" t="s">
        <v>759</v>
      </c>
      <c r="H364" s="73"/>
      <c r="I364" s="74"/>
      <c r="J364" s="74"/>
      <c r="K364" s="74"/>
      <c r="L364" s="74"/>
      <c r="M364" s="74"/>
      <c r="N364" s="74"/>
    </row>
    <row r="365" spans="1:14" outlineLevel="1" x14ac:dyDescent="0.25">
      <c r="A365" s="89" t="s">
        <v>794</v>
      </c>
      <c r="B365" s="116" t="s">
        <v>759</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s>
  <pageMargins left="0.7" right="0.7" top="0.75" bottom="0.75" header="0.3" footer="0.3"/>
  <headerFooter>
    <oddFooter>&amp;L_x000D_&amp;1#&amp;"Calibri"&amp;11&amp;K000000 Controlled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abSelected="1" topLeftCell="A345" zoomScale="75" zoomScaleNormal="75" workbookViewId="0">
      <selection activeCell="E351" sqref="E351"/>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798</v>
      </c>
      <c r="B1" s="1"/>
      <c r="C1" s="73"/>
      <c r="D1" s="73"/>
      <c r="E1" s="73"/>
      <c r="F1" s="22" t="s">
        <v>266</v>
      </c>
    </row>
    <row r="2" spans="1:7" ht="15.75" thickBot="1" x14ac:dyDescent="0.3">
      <c r="A2" s="73"/>
      <c r="B2" s="73"/>
      <c r="C2" s="73"/>
      <c r="D2" s="73"/>
      <c r="E2" s="73"/>
      <c r="F2" s="73"/>
    </row>
    <row r="3" spans="1:7" ht="19.5" thickBot="1" x14ac:dyDescent="0.3">
      <c r="A3" s="77"/>
      <c r="B3" s="78" t="s">
        <v>267</v>
      </c>
      <c r="C3" s="147" t="s">
        <v>268</v>
      </c>
      <c r="D3" s="77"/>
      <c r="E3" s="77"/>
      <c r="F3" s="73"/>
      <c r="G3" s="77"/>
    </row>
    <row r="4" spans="1:7" ht="15.75" thickBot="1" x14ac:dyDescent="0.3"/>
    <row r="5" spans="1:7" ht="18.75" x14ac:dyDescent="0.25">
      <c r="A5" s="79"/>
      <c r="B5" s="80" t="s">
        <v>799</v>
      </c>
      <c r="C5" s="79"/>
      <c r="E5" s="81"/>
      <c r="F5" s="81"/>
    </row>
    <row r="6" spans="1:7" x14ac:dyDescent="0.25">
      <c r="B6" s="148" t="s">
        <v>800</v>
      </c>
    </row>
    <row r="7" spans="1:7" x14ac:dyDescent="0.25">
      <c r="B7" s="149" t="s">
        <v>801</v>
      </c>
    </row>
    <row r="8" spans="1:7" ht="15.75" thickBot="1" x14ac:dyDescent="0.3">
      <c r="B8" s="150" t="s">
        <v>802</v>
      </c>
    </row>
    <row r="9" spans="1:7" x14ac:dyDescent="0.25">
      <c r="B9" s="151"/>
    </row>
    <row r="10" spans="1:7" ht="37.5" x14ac:dyDescent="0.25">
      <c r="A10" s="86" t="s">
        <v>277</v>
      </c>
      <c r="B10" s="86" t="s">
        <v>800</v>
      </c>
      <c r="C10" s="87"/>
      <c r="D10" s="87"/>
      <c r="E10" s="87"/>
      <c r="F10" s="87"/>
      <c r="G10" s="88"/>
    </row>
    <row r="11" spans="1:7" ht="15" customHeight="1" x14ac:dyDescent="0.25">
      <c r="A11" s="98"/>
      <c r="B11" s="99" t="s">
        <v>803</v>
      </c>
      <c r="C11" s="98" t="s">
        <v>316</v>
      </c>
      <c r="D11" s="98"/>
      <c r="E11" s="98"/>
      <c r="F11" s="101" t="s">
        <v>804</v>
      </c>
      <c r="G11" s="101"/>
    </row>
    <row r="12" spans="1:7" x14ac:dyDescent="0.25">
      <c r="A12" s="89" t="s">
        <v>805</v>
      </c>
      <c r="B12" s="89" t="s">
        <v>806</v>
      </c>
      <c r="C12" s="176">
        <f>'A. HTT General'!C38</f>
        <v>6231.6202944200004</v>
      </c>
      <c r="D12" s="95"/>
      <c r="F12" s="111">
        <f>IF($C$15=0,"",IF(C12="[for completion]","",C12/$C$15))</f>
        <v>1</v>
      </c>
    </row>
    <row r="13" spans="1:7" x14ac:dyDescent="0.25">
      <c r="A13" s="89" t="s">
        <v>807</v>
      </c>
      <c r="B13" s="89" t="s">
        <v>808</v>
      </c>
      <c r="C13" s="176">
        <v>0</v>
      </c>
      <c r="D13" s="95"/>
      <c r="F13" s="111">
        <f>IF($C$15=0,"",IF(C13="[for completion]","",C13/$C$15))</f>
        <v>0</v>
      </c>
    </row>
    <row r="14" spans="1:7" x14ac:dyDescent="0.25">
      <c r="A14" s="89" t="s">
        <v>809</v>
      </c>
      <c r="B14" s="89" t="s">
        <v>355</v>
      </c>
      <c r="C14" s="176">
        <v>0</v>
      </c>
      <c r="D14" s="95"/>
      <c r="F14" s="111">
        <f>IF($C$15=0,"",IF(C14="[for completion]","",C14/$C$15))</f>
        <v>0</v>
      </c>
    </row>
    <row r="15" spans="1:7" x14ac:dyDescent="0.25">
      <c r="A15" s="89" t="s">
        <v>810</v>
      </c>
      <c r="B15" s="152" t="s">
        <v>357</v>
      </c>
      <c r="C15" s="129">
        <f>SUM(C12:C14)</f>
        <v>6231.6202944200004</v>
      </c>
      <c r="F15" s="153">
        <f>SUM(F12:F14)</f>
        <v>1</v>
      </c>
    </row>
    <row r="16" spans="1:7" outlineLevel="1" x14ac:dyDescent="0.25">
      <c r="A16" s="89" t="s">
        <v>811</v>
      </c>
      <c r="B16" s="154" t="s">
        <v>812</v>
      </c>
      <c r="C16" s="176"/>
      <c r="D16" s="95"/>
      <c r="E16" s="95"/>
      <c r="F16" s="247">
        <f t="shared" ref="F16:F26" si="0">IF($C$15=0,"",IF(C16="[for completion]","",C16/$C$15))</f>
        <v>0</v>
      </c>
    </row>
    <row r="17" spans="1:7" outlineLevel="1" x14ac:dyDescent="0.25">
      <c r="A17" s="89" t="s">
        <v>813</v>
      </c>
      <c r="B17" s="154" t="s">
        <v>814</v>
      </c>
      <c r="C17" s="176"/>
      <c r="D17" s="95"/>
      <c r="E17" s="95" t="s">
        <v>3057</v>
      </c>
      <c r="F17" s="247">
        <f t="shared" si="0"/>
        <v>0</v>
      </c>
    </row>
    <row r="18" spans="1:7" outlineLevel="1" x14ac:dyDescent="0.25">
      <c r="A18" s="89" t="s">
        <v>815</v>
      </c>
      <c r="B18" s="116" t="s">
        <v>359</v>
      </c>
      <c r="C18" s="176"/>
      <c r="D18" s="95"/>
      <c r="E18" s="95"/>
      <c r="F18" s="247">
        <f t="shared" si="0"/>
        <v>0</v>
      </c>
    </row>
    <row r="19" spans="1:7" outlineLevel="1" x14ac:dyDescent="0.25">
      <c r="A19" s="89" t="s">
        <v>816</v>
      </c>
      <c r="B19" s="116" t="s">
        <v>359</v>
      </c>
      <c r="C19" s="176"/>
      <c r="D19" s="95"/>
      <c r="E19" s="95"/>
      <c r="F19" s="247">
        <f t="shared" si="0"/>
        <v>0</v>
      </c>
    </row>
    <row r="20" spans="1:7" outlineLevel="1" x14ac:dyDescent="0.25">
      <c r="A20" s="89" t="s">
        <v>817</v>
      </c>
      <c r="B20" s="116" t="s">
        <v>359</v>
      </c>
      <c r="C20" s="176"/>
      <c r="D20" s="95"/>
      <c r="E20" s="95"/>
      <c r="F20" s="247">
        <f t="shared" si="0"/>
        <v>0</v>
      </c>
    </row>
    <row r="21" spans="1:7" outlineLevel="1" x14ac:dyDescent="0.25">
      <c r="A21" s="89" t="s">
        <v>818</v>
      </c>
      <c r="B21" s="116" t="s">
        <v>359</v>
      </c>
      <c r="C21" s="176"/>
      <c r="D21" s="95"/>
      <c r="E21" s="95"/>
      <c r="F21" s="247">
        <f t="shared" si="0"/>
        <v>0</v>
      </c>
    </row>
    <row r="22" spans="1:7" outlineLevel="1" x14ac:dyDescent="0.25">
      <c r="A22" s="89" t="s">
        <v>819</v>
      </c>
      <c r="B22" s="116" t="s">
        <v>359</v>
      </c>
      <c r="C22" s="176"/>
      <c r="D22" s="95"/>
      <c r="E22" s="95"/>
      <c r="F22" s="247">
        <f t="shared" si="0"/>
        <v>0</v>
      </c>
    </row>
    <row r="23" spans="1:7" outlineLevel="1" x14ac:dyDescent="0.25">
      <c r="A23" s="89" t="s">
        <v>820</v>
      </c>
      <c r="B23" s="116" t="s">
        <v>359</v>
      </c>
      <c r="C23" s="176"/>
      <c r="D23" s="95"/>
      <c r="E23" s="95"/>
      <c r="F23" s="247">
        <f t="shared" si="0"/>
        <v>0</v>
      </c>
    </row>
    <row r="24" spans="1:7" outlineLevel="1" x14ac:dyDescent="0.25">
      <c r="A24" s="89" t="s">
        <v>821</v>
      </c>
      <c r="B24" s="116" t="s">
        <v>359</v>
      </c>
      <c r="C24" s="176"/>
      <c r="D24" s="95"/>
      <c r="E24" s="95"/>
      <c r="F24" s="247">
        <f t="shared" si="0"/>
        <v>0</v>
      </c>
    </row>
    <row r="25" spans="1:7" outlineLevel="1" x14ac:dyDescent="0.25">
      <c r="A25" s="89" t="s">
        <v>822</v>
      </c>
      <c r="B25" s="116" t="s">
        <v>359</v>
      </c>
      <c r="C25" s="176"/>
      <c r="D25" s="95"/>
      <c r="E25" s="95"/>
      <c r="F25" s="247">
        <f t="shared" si="0"/>
        <v>0</v>
      </c>
    </row>
    <row r="26" spans="1:7" outlineLevel="1" x14ac:dyDescent="0.25">
      <c r="A26" s="89" t="s">
        <v>823</v>
      </c>
      <c r="B26" s="116" t="s">
        <v>359</v>
      </c>
      <c r="C26" s="213"/>
      <c r="D26" s="248"/>
      <c r="E26" s="248"/>
      <c r="F26" s="247">
        <f t="shared" si="0"/>
        <v>0</v>
      </c>
    </row>
    <row r="27" spans="1:7" ht="15" customHeight="1" x14ac:dyDescent="0.25">
      <c r="A27" s="98"/>
      <c r="B27" s="99" t="s">
        <v>824</v>
      </c>
      <c r="C27" s="98" t="s">
        <v>825</v>
      </c>
      <c r="D27" s="98" t="s">
        <v>826</v>
      </c>
      <c r="E27" s="100"/>
      <c r="F27" s="98" t="s">
        <v>827</v>
      </c>
      <c r="G27" s="101"/>
    </row>
    <row r="28" spans="1:7" x14ac:dyDescent="0.25">
      <c r="A28" s="89" t="s">
        <v>828</v>
      </c>
      <c r="B28" s="89" t="s">
        <v>829</v>
      </c>
      <c r="C28" s="222">
        <v>43789</v>
      </c>
      <c r="D28" s="222" t="s">
        <v>2045</v>
      </c>
      <c r="E28" s="95"/>
      <c r="F28" s="215">
        <f>IF(AND(C28="[For completion]",D28="[For completion]"),"[For completion]",SUM(C28:D28))</f>
        <v>43789</v>
      </c>
    </row>
    <row r="29" spans="1:7" outlineLevel="1" x14ac:dyDescent="0.25">
      <c r="A29" s="89" t="s">
        <v>830</v>
      </c>
      <c r="B29" s="91" t="s">
        <v>831</v>
      </c>
      <c r="C29" s="222"/>
      <c r="D29" s="222"/>
      <c r="E29" s="95"/>
      <c r="F29" s="222"/>
    </row>
    <row r="30" spans="1:7" outlineLevel="1" x14ac:dyDescent="0.25">
      <c r="A30" s="89" t="s">
        <v>832</v>
      </c>
      <c r="B30" s="91" t="s">
        <v>833</v>
      </c>
      <c r="C30" s="222"/>
      <c r="D30" s="222"/>
      <c r="E30" s="95"/>
      <c r="F30" s="222"/>
    </row>
    <row r="31" spans="1:7" outlineLevel="1" x14ac:dyDescent="0.25">
      <c r="A31" s="89" t="s">
        <v>834</v>
      </c>
      <c r="B31" s="91"/>
      <c r="C31" s="95"/>
      <c r="D31" s="95"/>
      <c r="E31" s="95"/>
      <c r="F31" s="95"/>
    </row>
    <row r="32" spans="1:7" outlineLevel="1" x14ac:dyDescent="0.25">
      <c r="A32" s="89" t="s">
        <v>835</v>
      </c>
      <c r="B32" s="91"/>
      <c r="C32" s="95"/>
      <c r="D32" s="95"/>
      <c r="E32" s="95"/>
      <c r="F32" s="95"/>
    </row>
    <row r="33" spans="1:7" outlineLevel="1" x14ac:dyDescent="0.25">
      <c r="A33" s="89" t="s">
        <v>836</v>
      </c>
      <c r="B33" s="91"/>
      <c r="C33" s="95"/>
      <c r="D33" s="95"/>
      <c r="E33" s="95"/>
      <c r="F33" s="95"/>
    </row>
    <row r="34" spans="1:7" outlineLevel="1" x14ac:dyDescent="0.25">
      <c r="A34" s="89" t="s">
        <v>837</v>
      </c>
      <c r="B34" s="91"/>
      <c r="C34" s="95"/>
      <c r="D34" s="95"/>
      <c r="E34" s="95"/>
      <c r="F34" s="95"/>
    </row>
    <row r="35" spans="1:7" ht="15" customHeight="1" x14ac:dyDescent="0.25">
      <c r="A35" s="98"/>
      <c r="B35" s="99" t="s">
        <v>838</v>
      </c>
      <c r="C35" s="98" t="s">
        <v>839</v>
      </c>
      <c r="D35" s="98" t="s">
        <v>840</v>
      </c>
      <c r="E35" s="100"/>
      <c r="F35" s="101" t="s">
        <v>804</v>
      </c>
      <c r="G35" s="101"/>
    </row>
    <row r="36" spans="1:7" x14ac:dyDescent="0.25">
      <c r="A36" s="89" t="s">
        <v>841</v>
      </c>
      <c r="B36" s="89" t="s">
        <v>842</v>
      </c>
      <c r="C36" s="164">
        <v>1.5310724176412647E-3</v>
      </c>
      <c r="D36" s="164">
        <v>0</v>
      </c>
      <c r="E36" s="249"/>
      <c r="F36" s="164" t="s">
        <v>280</v>
      </c>
    </row>
    <row r="37" spans="1:7" outlineLevel="1" x14ac:dyDescent="0.25">
      <c r="A37" s="89" t="s">
        <v>843</v>
      </c>
      <c r="B37" s="95"/>
      <c r="C37" s="164"/>
      <c r="D37" s="164"/>
      <c r="E37" s="249"/>
      <c r="F37" s="164"/>
    </row>
    <row r="38" spans="1:7" outlineLevel="1" x14ac:dyDescent="0.25">
      <c r="A38" s="89" t="s">
        <v>844</v>
      </c>
      <c r="B38" s="95"/>
      <c r="C38" s="164"/>
      <c r="D38" s="164"/>
      <c r="E38" s="249"/>
      <c r="F38" s="164"/>
    </row>
    <row r="39" spans="1:7" outlineLevel="1" x14ac:dyDescent="0.25">
      <c r="A39" s="89" t="s">
        <v>845</v>
      </c>
      <c r="B39" s="95"/>
      <c r="C39" s="164"/>
      <c r="D39" s="164"/>
      <c r="E39" s="249"/>
      <c r="F39" s="164"/>
    </row>
    <row r="40" spans="1:7" outlineLevel="1" x14ac:dyDescent="0.25">
      <c r="A40" s="89" t="s">
        <v>846</v>
      </c>
      <c r="B40" s="95"/>
      <c r="C40" s="164"/>
      <c r="D40" s="164"/>
      <c r="E40" s="249"/>
      <c r="F40" s="164"/>
    </row>
    <row r="41" spans="1:7" outlineLevel="1" x14ac:dyDescent="0.25">
      <c r="A41" s="89" t="s">
        <v>847</v>
      </c>
      <c r="B41" s="95"/>
      <c r="C41" s="164"/>
      <c r="D41" s="164"/>
      <c r="E41" s="249"/>
      <c r="F41" s="164"/>
    </row>
    <row r="42" spans="1:7" outlineLevel="1" x14ac:dyDescent="0.25">
      <c r="A42" s="89" t="s">
        <v>848</v>
      </c>
      <c r="B42" s="95"/>
      <c r="C42" s="164"/>
      <c r="D42" s="164"/>
      <c r="E42" s="249"/>
      <c r="F42" s="164"/>
    </row>
    <row r="43" spans="1:7" ht="15" customHeight="1" x14ac:dyDescent="0.25">
      <c r="A43" s="98"/>
      <c r="B43" s="99" t="s">
        <v>849</v>
      </c>
      <c r="C43" s="98" t="s">
        <v>839</v>
      </c>
      <c r="D43" s="98" t="s">
        <v>840</v>
      </c>
      <c r="E43" s="100"/>
      <c r="F43" s="101" t="s">
        <v>804</v>
      </c>
      <c r="G43" s="101"/>
    </row>
    <row r="44" spans="1:7" x14ac:dyDescent="0.25">
      <c r="A44" s="160" t="s">
        <v>850</v>
      </c>
      <c r="B44" s="161" t="s">
        <v>851</v>
      </c>
      <c r="C44" s="162">
        <f>SUM(C45:C71)</f>
        <v>0</v>
      </c>
      <c r="D44" s="162">
        <f>SUM(D45:D71)</f>
        <v>0</v>
      </c>
      <c r="E44" s="162"/>
      <c r="F44" s="162">
        <f>SUM(F45:F71)</f>
        <v>0</v>
      </c>
      <c r="G44" s="76"/>
    </row>
    <row r="45" spans="1:7" x14ac:dyDescent="0.25">
      <c r="A45" s="89" t="s">
        <v>852</v>
      </c>
      <c r="B45" s="89" t="s">
        <v>853</v>
      </c>
      <c r="C45" s="164" t="s">
        <v>2045</v>
      </c>
      <c r="D45" s="164" t="s">
        <v>2045</v>
      </c>
      <c r="E45" s="164"/>
      <c r="F45" s="164" t="s">
        <v>280</v>
      </c>
      <c r="G45" s="76"/>
    </row>
    <row r="46" spans="1:7" x14ac:dyDescent="0.25">
      <c r="A46" s="89" t="s">
        <v>854</v>
      </c>
      <c r="B46" s="89" t="s">
        <v>855</v>
      </c>
      <c r="C46" s="164" t="s">
        <v>2045</v>
      </c>
      <c r="D46" s="164" t="s">
        <v>2045</v>
      </c>
      <c r="E46" s="164"/>
      <c r="F46" s="164" t="s">
        <v>280</v>
      </c>
      <c r="G46" s="76"/>
    </row>
    <row r="47" spans="1:7" x14ac:dyDescent="0.25">
      <c r="A47" s="89" t="s">
        <v>856</v>
      </c>
      <c r="B47" s="89" t="s">
        <v>857</v>
      </c>
      <c r="C47" s="164" t="s">
        <v>2045</v>
      </c>
      <c r="D47" s="164" t="s">
        <v>2045</v>
      </c>
      <c r="E47" s="164"/>
      <c r="F47" s="164" t="s">
        <v>280</v>
      </c>
      <c r="G47" s="76"/>
    </row>
    <row r="48" spans="1:7" x14ac:dyDescent="0.25">
      <c r="A48" s="89" t="s">
        <v>858</v>
      </c>
      <c r="B48" s="89" t="s">
        <v>859</v>
      </c>
      <c r="C48" s="164" t="s">
        <v>2045</v>
      </c>
      <c r="D48" s="164" t="s">
        <v>2045</v>
      </c>
      <c r="E48" s="164"/>
      <c r="F48" s="164" t="s">
        <v>280</v>
      </c>
      <c r="G48" s="76"/>
    </row>
    <row r="49" spans="1:7" x14ac:dyDescent="0.25">
      <c r="A49" s="89" t="s">
        <v>860</v>
      </c>
      <c r="B49" s="89" t="s">
        <v>861</v>
      </c>
      <c r="C49" s="164" t="s">
        <v>2045</v>
      </c>
      <c r="D49" s="164" t="s">
        <v>2045</v>
      </c>
      <c r="E49" s="164"/>
      <c r="F49" s="164" t="s">
        <v>280</v>
      </c>
      <c r="G49" s="76"/>
    </row>
    <row r="50" spans="1:7" x14ac:dyDescent="0.25">
      <c r="A50" s="89" t="s">
        <v>862</v>
      </c>
      <c r="B50" s="89" t="s">
        <v>863</v>
      </c>
      <c r="C50" s="164" t="s">
        <v>2045</v>
      </c>
      <c r="D50" s="164" t="s">
        <v>2045</v>
      </c>
      <c r="E50" s="164"/>
      <c r="F50" s="164" t="s">
        <v>280</v>
      </c>
      <c r="G50" s="76"/>
    </row>
    <row r="51" spans="1:7" x14ac:dyDescent="0.25">
      <c r="A51" s="89" t="s">
        <v>864</v>
      </c>
      <c r="B51" s="89" t="s">
        <v>865</v>
      </c>
      <c r="C51" s="164" t="s">
        <v>2045</v>
      </c>
      <c r="D51" s="164" t="s">
        <v>2045</v>
      </c>
      <c r="E51" s="164"/>
      <c r="F51" s="164" t="s">
        <v>280</v>
      </c>
      <c r="G51" s="76"/>
    </row>
    <row r="52" spans="1:7" x14ac:dyDescent="0.25">
      <c r="A52" s="89" t="s">
        <v>866</v>
      </c>
      <c r="B52" s="89" t="s">
        <v>867</v>
      </c>
      <c r="C52" s="164" t="s">
        <v>2045</v>
      </c>
      <c r="D52" s="164" t="s">
        <v>2045</v>
      </c>
      <c r="E52" s="164"/>
      <c r="F52" s="164" t="s">
        <v>280</v>
      </c>
      <c r="G52" s="76"/>
    </row>
    <row r="53" spans="1:7" x14ac:dyDescent="0.25">
      <c r="A53" s="89" t="s">
        <v>868</v>
      </c>
      <c r="B53" s="89" t="s">
        <v>869</v>
      </c>
      <c r="C53" s="164" t="s">
        <v>2045</v>
      </c>
      <c r="D53" s="164" t="s">
        <v>2045</v>
      </c>
      <c r="E53" s="164"/>
      <c r="F53" s="164" t="s">
        <v>280</v>
      </c>
      <c r="G53" s="76"/>
    </row>
    <row r="54" spans="1:7" x14ac:dyDescent="0.25">
      <c r="A54" s="89" t="s">
        <v>870</v>
      </c>
      <c r="B54" s="89" t="s">
        <v>871</v>
      </c>
      <c r="C54" s="164" t="s">
        <v>2045</v>
      </c>
      <c r="D54" s="164" t="s">
        <v>2045</v>
      </c>
      <c r="E54" s="164"/>
      <c r="F54" s="164" t="s">
        <v>280</v>
      </c>
      <c r="G54" s="76"/>
    </row>
    <row r="55" spans="1:7" x14ac:dyDescent="0.25">
      <c r="A55" s="89" t="s">
        <v>872</v>
      </c>
      <c r="B55" s="89" t="s">
        <v>873</v>
      </c>
      <c r="C55" s="164" t="s">
        <v>2045</v>
      </c>
      <c r="D55" s="164" t="s">
        <v>2045</v>
      </c>
      <c r="E55" s="164"/>
      <c r="F55" s="164" t="s">
        <v>280</v>
      </c>
      <c r="G55" s="76"/>
    </row>
    <row r="56" spans="1:7" x14ac:dyDescent="0.25">
      <c r="A56" s="89" t="s">
        <v>874</v>
      </c>
      <c r="B56" s="89" t="s">
        <v>875</v>
      </c>
      <c r="C56" s="164" t="s">
        <v>2045</v>
      </c>
      <c r="D56" s="164" t="s">
        <v>2045</v>
      </c>
      <c r="E56" s="164"/>
      <c r="F56" s="164" t="s">
        <v>280</v>
      </c>
      <c r="G56" s="76"/>
    </row>
    <row r="57" spans="1:7" x14ac:dyDescent="0.25">
      <c r="A57" s="89" t="s">
        <v>876</v>
      </c>
      <c r="B57" s="89" t="s">
        <v>877</v>
      </c>
      <c r="C57" s="164" t="s">
        <v>2045</v>
      </c>
      <c r="D57" s="164" t="s">
        <v>2045</v>
      </c>
      <c r="E57" s="164"/>
      <c r="F57" s="164" t="s">
        <v>280</v>
      </c>
      <c r="G57" s="76"/>
    </row>
    <row r="58" spans="1:7" x14ac:dyDescent="0.25">
      <c r="A58" s="89" t="s">
        <v>878</v>
      </c>
      <c r="B58" s="89" t="s">
        <v>879</v>
      </c>
      <c r="C58" s="164" t="s">
        <v>2045</v>
      </c>
      <c r="D58" s="164" t="s">
        <v>2045</v>
      </c>
      <c r="E58" s="164"/>
      <c r="F58" s="164" t="s">
        <v>280</v>
      </c>
      <c r="G58" s="76"/>
    </row>
    <row r="59" spans="1:7" x14ac:dyDescent="0.25">
      <c r="A59" s="89" t="s">
        <v>880</v>
      </c>
      <c r="B59" s="89" t="s">
        <v>881</v>
      </c>
      <c r="C59" s="164" t="s">
        <v>2045</v>
      </c>
      <c r="D59" s="164" t="s">
        <v>2045</v>
      </c>
      <c r="E59" s="164"/>
      <c r="F59" s="164" t="s">
        <v>280</v>
      </c>
      <c r="G59" s="76"/>
    </row>
    <row r="60" spans="1:7" x14ac:dyDescent="0.25">
      <c r="A60" s="89" t="s">
        <v>882</v>
      </c>
      <c r="B60" s="89" t="s">
        <v>883</v>
      </c>
      <c r="C60" s="164" t="s">
        <v>2045</v>
      </c>
      <c r="D60" s="164" t="s">
        <v>2045</v>
      </c>
      <c r="E60" s="164"/>
      <c r="F60" s="164" t="s">
        <v>280</v>
      </c>
      <c r="G60" s="76"/>
    </row>
    <row r="61" spans="1:7" x14ac:dyDescent="0.25">
      <c r="A61" s="89" t="s">
        <v>884</v>
      </c>
      <c r="B61" s="89" t="s">
        <v>885</v>
      </c>
      <c r="C61" s="164" t="s">
        <v>2045</v>
      </c>
      <c r="D61" s="164" t="s">
        <v>2045</v>
      </c>
      <c r="E61" s="164"/>
      <c r="F61" s="164" t="s">
        <v>280</v>
      </c>
      <c r="G61" s="76"/>
    </row>
    <row r="62" spans="1:7" x14ac:dyDescent="0.25">
      <c r="A62" s="89" t="s">
        <v>886</v>
      </c>
      <c r="B62" s="89" t="s">
        <v>887</v>
      </c>
      <c r="C62" s="164" t="s">
        <v>2045</v>
      </c>
      <c r="D62" s="164" t="s">
        <v>2045</v>
      </c>
      <c r="E62" s="164"/>
      <c r="F62" s="164" t="s">
        <v>280</v>
      </c>
      <c r="G62" s="76"/>
    </row>
    <row r="63" spans="1:7" x14ac:dyDescent="0.25">
      <c r="A63" s="89" t="s">
        <v>888</v>
      </c>
      <c r="B63" s="89" t="s">
        <v>889</v>
      </c>
      <c r="C63" s="164" t="s">
        <v>2045</v>
      </c>
      <c r="D63" s="164" t="s">
        <v>2045</v>
      </c>
      <c r="E63" s="164"/>
      <c r="F63" s="164" t="s">
        <v>280</v>
      </c>
      <c r="G63" s="76"/>
    </row>
    <row r="64" spans="1:7" x14ac:dyDescent="0.25">
      <c r="A64" s="89" t="s">
        <v>890</v>
      </c>
      <c r="B64" s="89" t="s">
        <v>891</v>
      </c>
      <c r="C64" s="164" t="s">
        <v>2045</v>
      </c>
      <c r="D64" s="164" t="s">
        <v>2045</v>
      </c>
      <c r="E64" s="164"/>
      <c r="F64" s="164" t="s">
        <v>280</v>
      </c>
      <c r="G64" s="76"/>
    </row>
    <row r="65" spans="1:7" x14ac:dyDescent="0.25">
      <c r="A65" s="89" t="s">
        <v>892</v>
      </c>
      <c r="B65" s="89" t="s">
        <v>893</v>
      </c>
      <c r="C65" s="164" t="s">
        <v>2045</v>
      </c>
      <c r="D65" s="164" t="s">
        <v>2045</v>
      </c>
      <c r="E65" s="164"/>
      <c r="F65" s="164" t="s">
        <v>280</v>
      </c>
      <c r="G65" s="76"/>
    </row>
    <row r="66" spans="1:7" x14ac:dyDescent="0.25">
      <c r="A66" s="89" t="s">
        <v>894</v>
      </c>
      <c r="B66" s="89" t="s">
        <v>895</v>
      </c>
      <c r="C66" s="164" t="s">
        <v>2045</v>
      </c>
      <c r="D66" s="164" t="s">
        <v>2045</v>
      </c>
      <c r="E66" s="164"/>
      <c r="F66" s="164" t="s">
        <v>280</v>
      </c>
      <c r="G66" s="76"/>
    </row>
    <row r="67" spans="1:7" x14ac:dyDescent="0.25">
      <c r="A67" s="89" t="s">
        <v>896</v>
      </c>
      <c r="B67" s="89" t="s">
        <v>897</v>
      </c>
      <c r="C67" s="164" t="s">
        <v>2045</v>
      </c>
      <c r="D67" s="164" t="s">
        <v>2045</v>
      </c>
      <c r="E67" s="164"/>
      <c r="F67" s="164" t="s">
        <v>280</v>
      </c>
      <c r="G67" s="76"/>
    </row>
    <row r="68" spans="1:7" x14ac:dyDescent="0.25">
      <c r="A68" s="89" t="s">
        <v>898</v>
      </c>
      <c r="B68" s="89" t="s">
        <v>899</v>
      </c>
      <c r="C68" s="164" t="s">
        <v>2045</v>
      </c>
      <c r="D68" s="164" t="s">
        <v>2045</v>
      </c>
      <c r="E68" s="164"/>
      <c r="F68" s="164" t="s">
        <v>280</v>
      </c>
      <c r="G68" s="76"/>
    </row>
    <row r="69" spans="1:7" x14ac:dyDescent="0.25">
      <c r="A69" s="89" t="s">
        <v>900</v>
      </c>
      <c r="B69" s="89" t="s">
        <v>901</v>
      </c>
      <c r="C69" s="164" t="s">
        <v>2045</v>
      </c>
      <c r="D69" s="164" t="s">
        <v>2045</v>
      </c>
      <c r="E69" s="164"/>
      <c r="F69" s="164" t="s">
        <v>280</v>
      </c>
      <c r="G69" s="76"/>
    </row>
    <row r="70" spans="1:7" x14ac:dyDescent="0.25">
      <c r="A70" s="89" t="s">
        <v>902</v>
      </c>
      <c r="B70" s="89" t="s">
        <v>903</v>
      </c>
      <c r="C70" s="164" t="s">
        <v>2045</v>
      </c>
      <c r="D70" s="164" t="s">
        <v>2045</v>
      </c>
      <c r="E70" s="164"/>
      <c r="F70" s="164" t="s">
        <v>280</v>
      </c>
      <c r="G70" s="76"/>
    </row>
    <row r="71" spans="1:7" x14ac:dyDescent="0.25">
      <c r="A71" s="89" t="s">
        <v>904</v>
      </c>
      <c r="B71" s="89" t="s">
        <v>905</v>
      </c>
      <c r="C71" s="164" t="s">
        <v>2045</v>
      </c>
      <c r="D71" s="164" t="s">
        <v>2045</v>
      </c>
      <c r="E71" s="164"/>
      <c r="F71" s="164" t="s">
        <v>280</v>
      </c>
      <c r="G71" s="76"/>
    </row>
    <row r="72" spans="1:7" x14ac:dyDescent="0.25">
      <c r="A72" s="160" t="s">
        <v>906</v>
      </c>
      <c r="B72" s="161" t="s">
        <v>558</v>
      </c>
      <c r="C72" s="162">
        <f>SUM(C73:C75)</f>
        <v>0</v>
      </c>
      <c r="D72" s="162">
        <f>SUM(D73:D75)</f>
        <v>0</v>
      </c>
      <c r="E72" s="162"/>
      <c r="F72" s="162">
        <f>SUM(F73:F75)</f>
        <v>0</v>
      </c>
      <c r="G72" s="76"/>
    </row>
    <row r="73" spans="1:7" x14ac:dyDescent="0.25">
      <c r="A73" s="89" t="s">
        <v>907</v>
      </c>
      <c r="B73" s="89" t="s">
        <v>908</v>
      </c>
      <c r="C73" s="164" t="s">
        <v>2045</v>
      </c>
      <c r="D73" s="164" t="s">
        <v>2045</v>
      </c>
      <c r="E73" s="164"/>
      <c r="F73" s="164" t="s">
        <v>280</v>
      </c>
      <c r="G73" s="76"/>
    </row>
    <row r="74" spans="1:7" x14ac:dyDescent="0.25">
      <c r="A74" s="89" t="s">
        <v>909</v>
      </c>
      <c r="B74" s="89" t="s">
        <v>910</v>
      </c>
      <c r="C74" s="164" t="s">
        <v>2045</v>
      </c>
      <c r="D74" s="164" t="s">
        <v>2045</v>
      </c>
      <c r="E74" s="164"/>
      <c r="F74" s="164" t="s">
        <v>280</v>
      </c>
      <c r="G74" s="76"/>
    </row>
    <row r="75" spans="1:7" x14ac:dyDescent="0.25">
      <c r="A75" s="89" t="s">
        <v>911</v>
      </c>
      <c r="B75" s="89" t="s">
        <v>912</v>
      </c>
      <c r="C75" s="164" t="s">
        <v>2045</v>
      </c>
      <c r="D75" s="164" t="s">
        <v>2045</v>
      </c>
      <c r="E75" s="164"/>
      <c r="F75" s="164" t="s">
        <v>280</v>
      </c>
      <c r="G75" s="76"/>
    </row>
    <row r="76" spans="1:7" x14ac:dyDescent="0.25">
      <c r="A76" s="160" t="s">
        <v>913</v>
      </c>
      <c r="B76" s="161" t="s">
        <v>355</v>
      </c>
      <c r="C76" s="162">
        <f>SUM(C77:C87)</f>
        <v>1</v>
      </c>
      <c r="D76" s="162">
        <f>SUM(D77:D87)</f>
        <v>0</v>
      </c>
      <c r="E76" s="162"/>
      <c r="F76" s="162">
        <f>SUM(F77:F87)</f>
        <v>0</v>
      </c>
      <c r="G76" s="76"/>
    </row>
    <row r="77" spans="1:7" x14ac:dyDescent="0.25">
      <c r="A77" s="89" t="s">
        <v>914</v>
      </c>
      <c r="B77" s="102" t="s">
        <v>560</v>
      </c>
      <c r="C77" s="164" t="s">
        <v>2045</v>
      </c>
      <c r="D77" s="164" t="s">
        <v>2045</v>
      </c>
      <c r="E77" s="164"/>
      <c r="F77" s="164" t="s">
        <v>280</v>
      </c>
      <c r="G77" s="76"/>
    </row>
    <row r="78" spans="1:7" x14ac:dyDescent="0.25">
      <c r="A78" s="89" t="s">
        <v>915</v>
      </c>
      <c r="B78" s="89" t="s">
        <v>562</v>
      </c>
      <c r="C78" s="164">
        <v>1</v>
      </c>
      <c r="D78" s="164" t="s">
        <v>2045</v>
      </c>
      <c r="E78" s="164"/>
      <c r="F78" s="164" t="s">
        <v>280</v>
      </c>
      <c r="G78" s="76"/>
    </row>
    <row r="79" spans="1:7" x14ac:dyDescent="0.25">
      <c r="A79" s="89" t="s">
        <v>916</v>
      </c>
      <c r="B79" s="102" t="s">
        <v>564</v>
      </c>
      <c r="C79" s="164" t="s">
        <v>2045</v>
      </c>
      <c r="D79" s="164" t="s">
        <v>2045</v>
      </c>
      <c r="E79" s="164"/>
      <c r="F79" s="164" t="s">
        <v>280</v>
      </c>
      <c r="G79" s="76"/>
    </row>
    <row r="80" spans="1:7" x14ac:dyDescent="0.25">
      <c r="A80" s="89" t="s">
        <v>917</v>
      </c>
      <c r="B80" s="102" t="s">
        <v>566</v>
      </c>
      <c r="C80" s="164" t="s">
        <v>2045</v>
      </c>
      <c r="D80" s="164" t="s">
        <v>2045</v>
      </c>
      <c r="E80" s="164"/>
      <c r="F80" s="164" t="s">
        <v>280</v>
      </c>
      <c r="G80" s="76"/>
    </row>
    <row r="81" spans="1:7" x14ac:dyDescent="0.25">
      <c r="A81" s="89" t="s">
        <v>918</v>
      </c>
      <c r="B81" s="102" t="s">
        <v>568</v>
      </c>
      <c r="C81" s="164" t="s">
        <v>2045</v>
      </c>
      <c r="D81" s="164" t="s">
        <v>2045</v>
      </c>
      <c r="E81" s="164"/>
      <c r="F81" s="164" t="s">
        <v>280</v>
      </c>
      <c r="G81" s="76"/>
    </row>
    <row r="82" spans="1:7" x14ac:dyDescent="0.25">
      <c r="A82" s="89" t="s">
        <v>919</v>
      </c>
      <c r="B82" s="102" t="s">
        <v>570</v>
      </c>
      <c r="C82" s="164" t="s">
        <v>2045</v>
      </c>
      <c r="D82" s="164" t="s">
        <v>2045</v>
      </c>
      <c r="E82" s="164"/>
      <c r="F82" s="164" t="s">
        <v>280</v>
      </c>
      <c r="G82" s="76"/>
    </row>
    <row r="83" spans="1:7" x14ac:dyDescent="0.25">
      <c r="A83" s="89" t="s">
        <v>920</v>
      </c>
      <c r="B83" s="102" t="s">
        <v>572</v>
      </c>
      <c r="C83" s="164" t="s">
        <v>2045</v>
      </c>
      <c r="D83" s="164" t="s">
        <v>2045</v>
      </c>
      <c r="E83" s="164"/>
      <c r="F83" s="164" t="s">
        <v>280</v>
      </c>
      <c r="G83" s="76"/>
    </row>
    <row r="84" spans="1:7" x14ac:dyDescent="0.25">
      <c r="A84" s="89" t="s">
        <v>921</v>
      </c>
      <c r="B84" s="102" t="s">
        <v>574</v>
      </c>
      <c r="C84" s="164" t="s">
        <v>2045</v>
      </c>
      <c r="D84" s="164" t="s">
        <v>2045</v>
      </c>
      <c r="E84" s="164"/>
      <c r="F84" s="164" t="s">
        <v>280</v>
      </c>
      <c r="G84" s="76"/>
    </row>
    <row r="85" spans="1:7" x14ac:dyDescent="0.25">
      <c r="A85" s="89" t="s">
        <v>922</v>
      </c>
      <c r="B85" s="102" t="s">
        <v>576</v>
      </c>
      <c r="C85" s="164" t="s">
        <v>2045</v>
      </c>
      <c r="D85" s="164" t="s">
        <v>2045</v>
      </c>
      <c r="E85" s="164"/>
      <c r="F85" s="164" t="s">
        <v>280</v>
      </c>
      <c r="G85" s="76"/>
    </row>
    <row r="86" spans="1:7" x14ac:dyDescent="0.25">
      <c r="A86" s="89" t="s">
        <v>923</v>
      </c>
      <c r="B86" s="102" t="s">
        <v>578</v>
      </c>
      <c r="C86" s="164" t="s">
        <v>2045</v>
      </c>
      <c r="D86" s="164" t="s">
        <v>2045</v>
      </c>
      <c r="E86" s="164"/>
      <c r="F86" s="164" t="s">
        <v>280</v>
      </c>
      <c r="G86" s="76"/>
    </row>
    <row r="87" spans="1:7" x14ac:dyDescent="0.25">
      <c r="A87" s="89" t="s">
        <v>924</v>
      </c>
      <c r="B87" s="102" t="s">
        <v>355</v>
      </c>
      <c r="C87" s="164" t="s">
        <v>2045</v>
      </c>
      <c r="D87" s="164" t="s">
        <v>2045</v>
      </c>
      <c r="E87" s="164"/>
      <c r="F87" s="164" t="s">
        <v>280</v>
      </c>
      <c r="G87" s="76"/>
    </row>
    <row r="88" spans="1:7" outlineLevel="1" x14ac:dyDescent="0.25">
      <c r="A88" s="89" t="s">
        <v>925</v>
      </c>
      <c r="B88" s="211" t="s">
        <v>359</v>
      </c>
      <c r="C88" s="164"/>
      <c r="D88" s="164"/>
      <c r="E88" s="164"/>
      <c r="F88" s="164"/>
      <c r="G88" s="76"/>
    </row>
    <row r="89" spans="1:7" outlineLevel="1" x14ac:dyDescent="0.25">
      <c r="A89" s="89" t="s">
        <v>926</v>
      </c>
      <c r="B89" s="211" t="s">
        <v>359</v>
      </c>
      <c r="C89" s="164"/>
      <c r="D89" s="164"/>
      <c r="E89" s="164"/>
      <c r="F89" s="164"/>
      <c r="G89" s="76"/>
    </row>
    <row r="90" spans="1:7" outlineLevel="1" x14ac:dyDescent="0.25">
      <c r="A90" s="89" t="s">
        <v>927</v>
      </c>
      <c r="B90" s="211" t="s">
        <v>359</v>
      </c>
      <c r="C90" s="164"/>
      <c r="D90" s="164"/>
      <c r="E90" s="164"/>
      <c r="F90" s="164"/>
      <c r="G90" s="76"/>
    </row>
    <row r="91" spans="1:7" outlineLevel="1" x14ac:dyDescent="0.25">
      <c r="A91" s="89" t="s">
        <v>928</v>
      </c>
      <c r="B91" s="211" t="s">
        <v>359</v>
      </c>
      <c r="C91" s="164"/>
      <c r="D91" s="164"/>
      <c r="E91" s="164"/>
      <c r="F91" s="164"/>
      <c r="G91" s="76"/>
    </row>
    <row r="92" spans="1:7" outlineLevel="1" x14ac:dyDescent="0.25">
      <c r="A92" s="89" t="s">
        <v>929</v>
      </c>
      <c r="B92" s="211" t="s">
        <v>359</v>
      </c>
      <c r="C92" s="164"/>
      <c r="D92" s="164"/>
      <c r="E92" s="164"/>
      <c r="F92" s="164"/>
      <c r="G92" s="76"/>
    </row>
    <row r="93" spans="1:7" outlineLevel="1" x14ac:dyDescent="0.25">
      <c r="A93" s="89" t="s">
        <v>930</v>
      </c>
      <c r="B93" s="211" t="s">
        <v>359</v>
      </c>
      <c r="C93" s="164"/>
      <c r="D93" s="164"/>
      <c r="E93" s="164"/>
      <c r="F93" s="164"/>
      <c r="G93" s="76"/>
    </row>
    <row r="94" spans="1:7" outlineLevel="1" x14ac:dyDescent="0.25">
      <c r="A94" s="89" t="s">
        <v>931</v>
      </c>
      <c r="B94" s="211" t="s">
        <v>359</v>
      </c>
      <c r="C94" s="164"/>
      <c r="D94" s="164"/>
      <c r="E94" s="164"/>
      <c r="F94" s="164"/>
      <c r="G94" s="76"/>
    </row>
    <row r="95" spans="1:7" outlineLevel="1" x14ac:dyDescent="0.25">
      <c r="A95" s="89" t="s">
        <v>932</v>
      </c>
      <c r="B95" s="211" t="s">
        <v>359</v>
      </c>
      <c r="C95" s="164"/>
      <c r="D95" s="164"/>
      <c r="E95" s="164"/>
      <c r="F95" s="164"/>
      <c r="G95" s="76"/>
    </row>
    <row r="96" spans="1:7" outlineLevel="1" x14ac:dyDescent="0.25">
      <c r="A96" s="89" t="s">
        <v>933</v>
      </c>
      <c r="B96" s="211" t="s">
        <v>359</v>
      </c>
      <c r="C96" s="164"/>
      <c r="D96" s="164"/>
      <c r="E96" s="164"/>
      <c r="F96" s="164"/>
      <c r="G96" s="76"/>
    </row>
    <row r="97" spans="1:7" outlineLevel="1" x14ac:dyDescent="0.25">
      <c r="A97" s="89" t="s">
        <v>934</v>
      </c>
      <c r="B97" s="211" t="s">
        <v>359</v>
      </c>
      <c r="C97" s="164"/>
      <c r="D97" s="164"/>
      <c r="E97" s="164"/>
      <c r="F97" s="164"/>
      <c r="G97" s="76"/>
    </row>
    <row r="98" spans="1:7" ht="15" customHeight="1" x14ac:dyDescent="0.25">
      <c r="A98" s="98"/>
      <c r="B98" s="128" t="s">
        <v>935</v>
      </c>
      <c r="C98" s="98" t="s">
        <v>839</v>
      </c>
      <c r="D98" s="98" t="s">
        <v>840</v>
      </c>
      <c r="E98" s="100"/>
      <c r="F98" s="101" t="s">
        <v>804</v>
      </c>
      <c r="G98" s="101"/>
    </row>
    <row r="99" spans="1:7" x14ac:dyDescent="0.25">
      <c r="A99" s="160" t="s">
        <v>936</v>
      </c>
      <c r="B99" s="161" t="s">
        <v>937</v>
      </c>
      <c r="C99" s="162">
        <f>SUM(C100:C148)</f>
        <v>0.99999999999999989</v>
      </c>
      <c r="D99" s="162">
        <f>SUM(D100:D148)</f>
        <v>0</v>
      </c>
      <c r="E99" s="162"/>
      <c r="F99" s="162">
        <f>SUM(F100:F148)</f>
        <v>1.0000000000000004</v>
      </c>
      <c r="G99" s="76"/>
    </row>
    <row r="100" spans="1:7" x14ac:dyDescent="0.25">
      <c r="A100" s="89" t="s">
        <v>938</v>
      </c>
      <c r="B100" s="197" t="s">
        <v>3067</v>
      </c>
      <c r="C100" s="164">
        <v>8.8058644865148777E-2</v>
      </c>
      <c r="D100" s="164" t="s">
        <v>2045</v>
      </c>
      <c r="E100" s="164"/>
      <c r="F100" s="164">
        <v>0.10613718236527434</v>
      </c>
      <c r="G100" s="76"/>
    </row>
    <row r="101" spans="1:7" x14ac:dyDescent="0.25">
      <c r="A101" s="89" t="s">
        <v>940</v>
      </c>
      <c r="B101" s="197" t="s">
        <v>3068</v>
      </c>
      <c r="C101" s="164">
        <v>6.325789581858457E-2</v>
      </c>
      <c r="D101" s="164" t="s">
        <v>2045</v>
      </c>
      <c r="E101" s="164"/>
      <c r="F101" s="164">
        <v>5.6513616926459079E-2</v>
      </c>
      <c r="G101" s="76"/>
    </row>
    <row r="102" spans="1:7" x14ac:dyDescent="0.25">
      <c r="A102" s="89" t="s">
        <v>941</v>
      </c>
      <c r="B102" s="197" t="s">
        <v>3069</v>
      </c>
      <c r="C102" s="164">
        <v>7.8581378885108133E-2</v>
      </c>
      <c r="D102" s="164" t="s">
        <v>2045</v>
      </c>
      <c r="E102" s="164"/>
      <c r="F102" s="164">
        <v>0.14319611382115732</v>
      </c>
      <c r="G102" s="76"/>
    </row>
    <row r="103" spans="1:7" x14ac:dyDescent="0.25">
      <c r="A103" s="89" t="s">
        <v>942</v>
      </c>
      <c r="B103" s="197" t="s">
        <v>3070</v>
      </c>
      <c r="C103" s="164">
        <v>4.6221653840005483E-2</v>
      </c>
      <c r="D103" s="164" t="s">
        <v>2045</v>
      </c>
      <c r="E103" s="164"/>
      <c r="F103" s="164">
        <v>3.0608708653317118E-2</v>
      </c>
      <c r="G103" s="76"/>
    </row>
    <row r="104" spans="1:7" x14ac:dyDescent="0.25">
      <c r="A104" s="89" t="s">
        <v>943</v>
      </c>
      <c r="B104" s="197" t="s">
        <v>3071</v>
      </c>
      <c r="C104" s="164">
        <v>0.11706136244262258</v>
      </c>
      <c r="D104" s="164" t="s">
        <v>2045</v>
      </c>
      <c r="E104" s="164"/>
      <c r="F104" s="164">
        <v>9.5570590443914569E-2</v>
      </c>
      <c r="G104" s="76"/>
    </row>
    <row r="105" spans="1:7" x14ac:dyDescent="0.25">
      <c r="A105" s="89" t="s">
        <v>944</v>
      </c>
      <c r="B105" s="197" t="s">
        <v>3072</v>
      </c>
      <c r="C105" s="164">
        <v>0</v>
      </c>
      <c r="D105" s="164" t="s">
        <v>2045</v>
      </c>
      <c r="E105" s="164"/>
      <c r="F105" s="164">
        <v>0</v>
      </c>
      <c r="G105" s="76"/>
    </row>
    <row r="106" spans="1:7" x14ac:dyDescent="0.25">
      <c r="A106" s="89" t="s">
        <v>945</v>
      </c>
      <c r="B106" s="197" t="s">
        <v>3073</v>
      </c>
      <c r="C106" s="164">
        <v>0.15113384639978078</v>
      </c>
      <c r="D106" s="164" t="s">
        <v>2045</v>
      </c>
      <c r="E106" s="164"/>
      <c r="F106" s="164">
        <v>9.5247628818380004E-2</v>
      </c>
      <c r="G106" s="76"/>
    </row>
    <row r="107" spans="1:7" x14ac:dyDescent="0.25">
      <c r="A107" s="89" t="s">
        <v>946</v>
      </c>
      <c r="B107" s="197" t="s">
        <v>3074</v>
      </c>
      <c r="C107" s="164">
        <v>0.13772865331475942</v>
      </c>
      <c r="D107" s="164" t="s">
        <v>2045</v>
      </c>
      <c r="E107" s="164"/>
      <c r="F107" s="164">
        <v>0.19357162112398435</v>
      </c>
      <c r="G107" s="76"/>
    </row>
    <row r="108" spans="1:7" x14ac:dyDescent="0.25">
      <c r="A108" s="89" t="s">
        <v>947</v>
      </c>
      <c r="B108" s="197" t="s">
        <v>3075</v>
      </c>
      <c r="C108" s="164">
        <v>9.8061156911553135E-2</v>
      </c>
      <c r="D108" s="164" t="s">
        <v>2045</v>
      </c>
      <c r="E108" s="164"/>
      <c r="F108" s="164">
        <v>0.1015792592541</v>
      </c>
      <c r="G108" s="76"/>
    </row>
    <row r="109" spans="1:7" x14ac:dyDescent="0.25">
      <c r="A109" s="89" t="s">
        <v>948</v>
      </c>
      <c r="B109" s="197" t="s">
        <v>3076</v>
      </c>
      <c r="C109" s="164">
        <v>3.5054465733403366E-2</v>
      </c>
      <c r="D109" s="164" t="s">
        <v>2045</v>
      </c>
      <c r="E109" s="164"/>
      <c r="F109" s="164">
        <v>2.6925641255813534E-2</v>
      </c>
      <c r="G109" s="76"/>
    </row>
    <row r="110" spans="1:7" x14ac:dyDescent="0.25">
      <c r="A110" s="89" t="s">
        <v>949</v>
      </c>
      <c r="B110" s="197" t="s">
        <v>3077</v>
      </c>
      <c r="C110" s="164">
        <v>9.5138048368311676E-2</v>
      </c>
      <c r="D110" s="164" t="s">
        <v>2045</v>
      </c>
      <c r="E110" s="164"/>
      <c r="F110" s="164">
        <v>8.0490311439407825E-2</v>
      </c>
      <c r="G110" s="76"/>
    </row>
    <row r="111" spans="1:7" x14ac:dyDescent="0.25">
      <c r="A111" s="89" t="s">
        <v>950</v>
      </c>
      <c r="B111" s="197" t="s">
        <v>3078</v>
      </c>
      <c r="C111" s="164">
        <v>8.9702893420722102E-2</v>
      </c>
      <c r="D111" s="164" t="s">
        <v>2045</v>
      </c>
      <c r="E111" s="164"/>
      <c r="F111" s="164">
        <v>7.0159325898192015E-2</v>
      </c>
      <c r="G111" s="76"/>
    </row>
    <row r="112" spans="1:7" x14ac:dyDescent="0.25">
      <c r="A112" s="89" t="s">
        <v>951</v>
      </c>
      <c r="B112" s="197"/>
      <c r="C112" s="164"/>
      <c r="D112" s="164"/>
      <c r="E112" s="164"/>
      <c r="F112" s="164"/>
      <c r="G112" s="76"/>
    </row>
    <row r="113" spans="1:7" x14ac:dyDescent="0.25">
      <c r="A113" s="89" t="s">
        <v>952</v>
      </c>
      <c r="B113" s="197"/>
      <c r="C113" s="164"/>
      <c r="D113" s="164"/>
      <c r="E113" s="164"/>
      <c r="F113" s="164"/>
      <c r="G113" s="76"/>
    </row>
    <row r="114" spans="1:7" x14ac:dyDescent="0.25">
      <c r="A114" s="89" t="s">
        <v>953</v>
      </c>
      <c r="B114" s="197"/>
      <c r="C114" s="164"/>
      <c r="D114" s="164"/>
      <c r="E114" s="164"/>
      <c r="F114" s="164"/>
      <c r="G114" s="76"/>
    </row>
    <row r="115" spans="1:7" x14ac:dyDescent="0.25">
      <c r="A115" s="89" t="s">
        <v>954</v>
      </c>
      <c r="B115" s="197"/>
      <c r="C115" s="164"/>
      <c r="D115" s="164"/>
      <c r="E115" s="164"/>
      <c r="F115" s="164"/>
      <c r="G115" s="76"/>
    </row>
    <row r="116" spans="1:7" x14ac:dyDescent="0.25">
      <c r="A116" s="89" t="s">
        <v>955</v>
      </c>
      <c r="B116" s="197"/>
      <c r="C116" s="164"/>
      <c r="D116" s="164"/>
      <c r="E116" s="164"/>
      <c r="F116" s="164"/>
      <c r="G116" s="76"/>
    </row>
    <row r="117" spans="1:7" x14ac:dyDescent="0.25">
      <c r="A117" s="89" t="s">
        <v>956</v>
      </c>
      <c r="B117" s="197"/>
      <c r="C117" s="164"/>
      <c r="D117" s="164"/>
      <c r="E117" s="164"/>
      <c r="F117" s="164"/>
      <c r="G117" s="76"/>
    </row>
    <row r="118" spans="1:7" x14ac:dyDescent="0.25">
      <c r="A118" s="89" t="s">
        <v>957</v>
      </c>
      <c r="B118" s="197"/>
      <c r="C118" s="164"/>
      <c r="D118" s="164"/>
      <c r="E118" s="164"/>
      <c r="F118" s="164"/>
      <c r="G118" s="76"/>
    </row>
    <row r="119" spans="1:7" x14ac:dyDescent="0.25">
      <c r="A119" s="89" t="s">
        <v>958</v>
      </c>
      <c r="B119" s="197"/>
      <c r="C119" s="164"/>
      <c r="D119" s="164"/>
      <c r="E119" s="164"/>
      <c r="F119" s="164"/>
      <c r="G119" s="76"/>
    </row>
    <row r="120" spans="1:7" x14ac:dyDescent="0.25">
      <c r="A120" s="89" t="s">
        <v>959</v>
      </c>
      <c r="B120" s="197"/>
      <c r="C120" s="164"/>
      <c r="D120" s="164"/>
      <c r="E120" s="164"/>
      <c r="F120" s="164"/>
      <c r="G120" s="76"/>
    </row>
    <row r="121" spans="1:7" x14ac:dyDescent="0.25">
      <c r="A121" s="89" t="s">
        <v>960</v>
      </c>
      <c r="B121" s="197"/>
      <c r="C121" s="164"/>
      <c r="D121" s="164"/>
      <c r="E121" s="164"/>
      <c r="F121" s="164"/>
      <c r="G121" s="76"/>
    </row>
    <row r="122" spans="1:7" x14ac:dyDescent="0.25">
      <c r="A122" s="89" t="s">
        <v>961</v>
      </c>
      <c r="B122" s="197"/>
      <c r="C122" s="164"/>
      <c r="D122" s="164"/>
      <c r="E122" s="164"/>
      <c r="F122" s="164"/>
      <c r="G122" s="76"/>
    </row>
    <row r="123" spans="1:7" x14ac:dyDescent="0.25">
      <c r="A123" s="89" t="s">
        <v>962</v>
      </c>
      <c r="B123" s="197"/>
      <c r="C123" s="164"/>
      <c r="D123" s="164"/>
      <c r="E123" s="164"/>
      <c r="F123" s="164"/>
      <c r="G123" s="76"/>
    </row>
    <row r="124" spans="1:7" x14ac:dyDescent="0.25">
      <c r="A124" s="89" t="s">
        <v>963</v>
      </c>
      <c r="B124" s="197"/>
      <c r="C124" s="164"/>
      <c r="D124" s="164"/>
      <c r="E124" s="164"/>
      <c r="F124" s="164"/>
      <c r="G124" s="76"/>
    </row>
    <row r="125" spans="1:7" x14ac:dyDescent="0.25">
      <c r="A125" s="89" t="s">
        <v>964</v>
      </c>
      <c r="B125" s="197"/>
      <c r="C125" s="164"/>
      <c r="D125" s="164"/>
      <c r="E125" s="164"/>
      <c r="F125" s="164"/>
      <c r="G125" s="76"/>
    </row>
    <row r="126" spans="1:7" x14ac:dyDescent="0.25">
      <c r="A126" s="89" t="s">
        <v>965</v>
      </c>
      <c r="B126" s="197"/>
      <c r="C126" s="164"/>
      <c r="D126" s="164"/>
      <c r="E126" s="164"/>
      <c r="F126" s="164"/>
      <c r="G126" s="76"/>
    </row>
    <row r="127" spans="1:7" x14ac:dyDescent="0.25">
      <c r="A127" s="89" t="s">
        <v>966</v>
      </c>
      <c r="B127" s="197"/>
      <c r="C127" s="164"/>
      <c r="D127" s="164"/>
      <c r="E127" s="164"/>
      <c r="F127" s="164"/>
      <c r="G127" s="76"/>
    </row>
    <row r="128" spans="1:7" x14ac:dyDescent="0.25">
      <c r="A128" s="89" t="s">
        <v>967</v>
      </c>
      <c r="B128" s="197"/>
      <c r="C128" s="164"/>
      <c r="D128" s="164"/>
      <c r="E128" s="164"/>
      <c r="F128" s="164"/>
      <c r="G128" s="76"/>
    </row>
    <row r="129" spans="1:7" x14ac:dyDescent="0.25">
      <c r="A129" s="89" t="s">
        <v>968</v>
      </c>
      <c r="B129" s="197"/>
      <c r="C129" s="164"/>
      <c r="D129" s="164"/>
      <c r="E129" s="164"/>
      <c r="F129" s="164"/>
      <c r="G129" s="76"/>
    </row>
    <row r="130" spans="1:7" x14ac:dyDescent="0.25">
      <c r="A130" s="89" t="s">
        <v>969</v>
      </c>
      <c r="B130" s="197"/>
      <c r="C130" s="164"/>
      <c r="D130" s="164"/>
      <c r="E130" s="164"/>
      <c r="F130" s="164"/>
      <c r="G130" s="76"/>
    </row>
    <row r="131" spans="1:7" x14ac:dyDescent="0.25">
      <c r="A131" s="89" t="s">
        <v>970</v>
      </c>
      <c r="B131" s="197"/>
      <c r="C131" s="164"/>
      <c r="D131" s="164"/>
      <c r="E131" s="164"/>
      <c r="F131" s="164"/>
      <c r="G131" s="76"/>
    </row>
    <row r="132" spans="1:7" x14ac:dyDescent="0.25">
      <c r="A132" s="89" t="s">
        <v>971</v>
      </c>
      <c r="B132" s="197"/>
      <c r="C132" s="164"/>
      <c r="D132" s="164"/>
      <c r="E132" s="164"/>
      <c r="F132" s="164"/>
      <c r="G132" s="76"/>
    </row>
    <row r="133" spans="1:7" x14ac:dyDescent="0.25">
      <c r="A133" s="89" t="s">
        <v>972</v>
      </c>
      <c r="B133" s="197"/>
      <c r="C133" s="164"/>
      <c r="D133" s="164"/>
      <c r="E133" s="164"/>
      <c r="F133" s="164"/>
      <c r="G133" s="76"/>
    </row>
    <row r="134" spans="1:7" x14ac:dyDescent="0.25">
      <c r="A134" s="89" t="s">
        <v>973</v>
      </c>
      <c r="B134" s="197"/>
      <c r="C134" s="164"/>
      <c r="D134" s="164"/>
      <c r="E134" s="164"/>
      <c r="F134" s="164"/>
      <c r="G134" s="76"/>
    </row>
    <row r="135" spans="1:7" x14ac:dyDescent="0.25">
      <c r="A135" s="89" t="s">
        <v>974</v>
      </c>
      <c r="B135" s="197"/>
      <c r="C135" s="164"/>
      <c r="D135" s="164"/>
      <c r="E135" s="164"/>
      <c r="F135" s="164"/>
      <c r="G135" s="76"/>
    </row>
    <row r="136" spans="1:7" x14ac:dyDescent="0.25">
      <c r="A136" s="89" t="s">
        <v>975</v>
      </c>
      <c r="B136" s="197"/>
      <c r="C136" s="164"/>
      <c r="D136" s="164"/>
      <c r="E136" s="164"/>
      <c r="F136" s="164"/>
      <c r="G136" s="76"/>
    </row>
    <row r="137" spans="1:7" x14ac:dyDescent="0.25">
      <c r="A137" s="89" t="s">
        <v>976</v>
      </c>
      <c r="B137" s="197"/>
      <c r="C137" s="164"/>
      <c r="D137" s="164"/>
      <c r="E137" s="164"/>
      <c r="F137" s="164"/>
      <c r="G137" s="76"/>
    </row>
    <row r="138" spans="1:7" x14ac:dyDescent="0.25">
      <c r="A138" s="89" t="s">
        <v>977</v>
      </c>
      <c r="B138" s="197"/>
      <c r="C138" s="164"/>
      <c r="D138" s="164"/>
      <c r="E138" s="164"/>
      <c r="F138" s="164"/>
      <c r="G138" s="76"/>
    </row>
    <row r="139" spans="1:7" x14ac:dyDescent="0.25">
      <c r="A139" s="89" t="s">
        <v>978</v>
      </c>
      <c r="B139" s="197"/>
      <c r="C139" s="164"/>
      <c r="D139" s="164"/>
      <c r="E139" s="164"/>
      <c r="F139" s="164"/>
      <c r="G139" s="76"/>
    </row>
    <row r="140" spans="1:7" x14ac:dyDescent="0.25">
      <c r="A140" s="89" t="s">
        <v>979</v>
      </c>
      <c r="B140" s="197"/>
      <c r="C140" s="164"/>
      <c r="D140" s="164"/>
      <c r="E140" s="164"/>
      <c r="F140" s="164"/>
      <c r="G140" s="76"/>
    </row>
    <row r="141" spans="1:7" x14ac:dyDescent="0.25">
      <c r="A141" s="89" t="s">
        <v>980</v>
      </c>
      <c r="B141" s="197"/>
      <c r="C141" s="164"/>
      <c r="D141" s="164"/>
      <c r="E141" s="164"/>
      <c r="F141" s="164"/>
      <c r="G141" s="76"/>
    </row>
    <row r="142" spans="1:7" x14ac:dyDescent="0.25">
      <c r="A142" s="89" t="s">
        <v>981</v>
      </c>
      <c r="B142" s="197"/>
      <c r="C142" s="164"/>
      <c r="D142" s="164"/>
      <c r="E142" s="164"/>
      <c r="F142" s="164"/>
      <c r="G142" s="76"/>
    </row>
    <row r="143" spans="1:7" x14ac:dyDescent="0.25">
      <c r="A143" s="89" t="s">
        <v>982</v>
      </c>
      <c r="B143" s="197"/>
      <c r="C143" s="164"/>
      <c r="D143" s="164"/>
      <c r="E143" s="164"/>
      <c r="F143" s="164"/>
      <c r="G143" s="76"/>
    </row>
    <row r="144" spans="1:7" x14ac:dyDescent="0.25">
      <c r="A144" s="89" t="s">
        <v>983</v>
      </c>
      <c r="B144" s="197"/>
      <c r="C144" s="164"/>
      <c r="D144" s="164"/>
      <c r="E144" s="164"/>
      <c r="F144" s="164"/>
      <c r="G144" s="76"/>
    </row>
    <row r="145" spans="1:7" x14ac:dyDescent="0.25">
      <c r="A145" s="89" t="s">
        <v>984</v>
      </c>
      <c r="B145" s="197"/>
      <c r="C145" s="164"/>
      <c r="D145" s="164"/>
      <c r="E145" s="164"/>
      <c r="F145" s="164"/>
      <c r="G145" s="76"/>
    </row>
    <row r="146" spans="1:7" x14ac:dyDescent="0.25">
      <c r="A146" s="89" t="s">
        <v>985</v>
      </c>
      <c r="B146" s="197"/>
      <c r="C146" s="164"/>
      <c r="D146" s="164"/>
      <c r="E146" s="164"/>
      <c r="F146" s="164"/>
      <c r="G146" s="76"/>
    </row>
    <row r="147" spans="1:7" x14ac:dyDescent="0.25">
      <c r="A147" s="89" t="s">
        <v>986</v>
      </c>
      <c r="B147" s="197"/>
      <c r="C147" s="164"/>
      <c r="D147" s="164"/>
      <c r="E147" s="164"/>
      <c r="F147" s="164"/>
      <c r="G147" s="76"/>
    </row>
    <row r="148" spans="1:7" x14ac:dyDescent="0.25">
      <c r="A148" s="89" t="s">
        <v>987</v>
      </c>
      <c r="B148" s="197"/>
      <c r="C148" s="164"/>
      <c r="D148" s="164"/>
      <c r="E148" s="164"/>
      <c r="F148" s="164"/>
      <c r="G148" s="76"/>
    </row>
    <row r="149" spans="1:7" ht="15" customHeight="1" x14ac:dyDescent="0.25">
      <c r="A149" s="98"/>
      <c r="B149" s="99" t="s">
        <v>988</v>
      </c>
      <c r="C149" s="98" t="s">
        <v>839</v>
      </c>
      <c r="D149" s="98" t="s">
        <v>840</v>
      </c>
      <c r="E149" s="100"/>
      <c r="F149" s="101" t="s">
        <v>804</v>
      </c>
      <c r="G149" s="101"/>
    </row>
    <row r="150" spans="1:7" x14ac:dyDescent="0.25">
      <c r="A150" s="89" t="s">
        <v>989</v>
      </c>
      <c r="B150" s="89" t="s">
        <v>990</v>
      </c>
      <c r="C150" s="164">
        <v>0.87191918627396192</v>
      </c>
      <c r="D150" s="164" t="s">
        <v>2045</v>
      </c>
      <c r="E150" s="250"/>
      <c r="F150" s="164">
        <v>0.93532640265953326</v>
      </c>
    </row>
    <row r="151" spans="1:7" x14ac:dyDescent="0.25">
      <c r="A151" s="89" t="s">
        <v>991</v>
      </c>
      <c r="B151" s="89" t="s">
        <v>992</v>
      </c>
      <c r="C151" s="164">
        <v>0.12808081372603813</v>
      </c>
      <c r="D151" s="164" t="s">
        <v>2045</v>
      </c>
      <c r="E151" s="250"/>
      <c r="F151" s="164">
        <v>6.4673597340466765E-2</v>
      </c>
    </row>
    <row r="152" spans="1:7" x14ac:dyDescent="0.25">
      <c r="A152" s="89" t="s">
        <v>993</v>
      </c>
      <c r="B152" s="89" t="s">
        <v>355</v>
      </c>
      <c r="C152" s="164">
        <v>0</v>
      </c>
      <c r="D152" s="164" t="s">
        <v>2045</v>
      </c>
      <c r="E152" s="250"/>
      <c r="F152" s="164">
        <v>0</v>
      </c>
    </row>
    <row r="153" spans="1:7" outlineLevel="1" x14ac:dyDescent="0.25">
      <c r="A153" s="89" t="s">
        <v>994</v>
      </c>
      <c r="B153" s="95"/>
      <c r="C153" s="164"/>
      <c r="D153" s="164"/>
      <c r="E153" s="250"/>
      <c r="F153" s="164"/>
    </row>
    <row r="154" spans="1:7" outlineLevel="1" x14ac:dyDescent="0.25">
      <c r="A154" s="89" t="s">
        <v>995</v>
      </c>
      <c r="B154" s="95"/>
      <c r="C154" s="164"/>
      <c r="D154" s="164"/>
      <c r="E154" s="250"/>
      <c r="F154" s="164"/>
    </row>
    <row r="155" spans="1:7" outlineLevel="1" x14ac:dyDescent="0.25">
      <c r="A155" s="89" t="s">
        <v>996</v>
      </c>
      <c r="B155" s="95"/>
      <c r="C155" s="164"/>
      <c r="D155" s="164"/>
      <c r="E155" s="250"/>
      <c r="F155" s="164"/>
    </row>
    <row r="156" spans="1:7" outlineLevel="1" x14ac:dyDescent="0.25">
      <c r="A156" s="89" t="s">
        <v>997</v>
      </c>
      <c r="B156" s="95"/>
      <c r="C156" s="164"/>
      <c r="D156" s="164"/>
      <c r="E156" s="250"/>
      <c r="F156" s="164"/>
    </row>
    <row r="157" spans="1:7" outlineLevel="1" x14ac:dyDescent="0.25">
      <c r="A157" s="89" t="s">
        <v>998</v>
      </c>
      <c r="C157" s="158"/>
      <c r="D157" s="158"/>
      <c r="E157" s="163"/>
      <c r="F157" s="158"/>
    </row>
    <row r="158" spans="1:7" outlineLevel="1" x14ac:dyDescent="0.25">
      <c r="A158" s="89" t="s">
        <v>999</v>
      </c>
      <c r="C158" s="158"/>
      <c r="D158" s="158"/>
      <c r="E158" s="163"/>
      <c r="F158" s="158"/>
    </row>
    <row r="159" spans="1:7" ht="15" customHeight="1" x14ac:dyDescent="0.25">
      <c r="A159" s="98"/>
      <c r="B159" s="99" t="s">
        <v>1000</v>
      </c>
      <c r="C159" s="98" t="s">
        <v>839</v>
      </c>
      <c r="D159" s="98" t="s">
        <v>840</v>
      </c>
      <c r="E159" s="100"/>
      <c r="F159" s="101" t="s">
        <v>804</v>
      </c>
      <c r="G159" s="101"/>
    </row>
    <row r="160" spans="1:7" x14ac:dyDescent="0.25">
      <c r="A160" s="89" t="s">
        <v>1001</v>
      </c>
      <c r="B160" s="89" t="s">
        <v>1002</v>
      </c>
      <c r="C160" s="164">
        <v>4.0183311909685354E-2</v>
      </c>
      <c r="D160" s="164" t="s">
        <v>2045</v>
      </c>
      <c r="E160" s="250"/>
      <c r="F160" s="164">
        <v>4.9467729398729565E-2</v>
      </c>
    </row>
    <row r="161" spans="1:7" x14ac:dyDescent="0.25">
      <c r="A161" s="89" t="s">
        <v>1003</v>
      </c>
      <c r="B161" s="89" t="s">
        <v>1004</v>
      </c>
      <c r="C161" s="164">
        <v>0.95981668809031462</v>
      </c>
      <c r="D161" s="164" t="s">
        <v>2045</v>
      </c>
      <c r="E161" s="250"/>
      <c r="F161" s="164">
        <v>0.95053227060127055</v>
      </c>
    </row>
    <row r="162" spans="1:7" x14ac:dyDescent="0.25">
      <c r="A162" s="89" t="s">
        <v>1005</v>
      </c>
      <c r="B162" s="89" t="s">
        <v>355</v>
      </c>
      <c r="C162" s="164">
        <v>0</v>
      </c>
      <c r="D162" s="164" t="s">
        <v>2045</v>
      </c>
      <c r="E162" s="250"/>
      <c r="F162" s="164">
        <v>0</v>
      </c>
    </row>
    <row r="163" spans="1:7" outlineLevel="1" x14ac:dyDescent="0.25">
      <c r="A163" s="89" t="s">
        <v>1006</v>
      </c>
      <c r="B163" s="95"/>
      <c r="C163" s="95"/>
      <c r="D163" s="95"/>
      <c r="E163" s="178"/>
      <c r="F163" s="95"/>
    </row>
    <row r="164" spans="1:7" outlineLevel="1" x14ac:dyDescent="0.25">
      <c r="A164" s="89" t="s">
        <v>1007</v>
      </c>
      <c r="B164" s="95"/>
      <c r="C164" s="95"/>
      <c r="D164" s="95"/>
      <c r="E164" s="178"/>
      <c r="F164" s="95"/>
    </row>
    <row r="165" spans="1:7" outlineLevel="1" x14ac:dyDescent="0.25">
      <c r="A165" s="89" t="s">
        <v>1008</v>
      </c>
      <c r="B165" s="95"/>
      <c r="C165" s="95"/>
      <c r="D165" s="95"/>
      <c r="E165" s="178"/>
      <c r="F165" s="95"/>
    </row>
    <row r="166" spans="1:7" outlineLevel="1" x14ac:dyDescent="0.25">
      <c r="A166" s="89" t="s">
        <v>1009</v>
      </c>
      <c r="E166" s="73"/>
    </row>
    <row r="167" spans="1:7" outlineLevel="1" x14ac:dyDescent="0.25">
      <c r="A167" s="89" t="s">
        <v>1010</v>
      </c>
      <c r="E167" s="73"/>
    </row>
    <row r="168" spans="1:7" outlineLevel="1" x14ac:dyDescent="0.25">
      <c r="A168" s="89" t="s">
        <v>1011</v>
      </c>
      <c r="E168" s="73"/>
    </row>
    <row r="169" spans="1:7" ht="15" customHeight="1" x14ac:dyDescent="0.25">
      <c r="A169" s="98"/>
      <c r="B169" s="99" t="s">
        <v>1012</v>
      </c>
      <c r="C169" s="98" t="s">
        <v>839</v>
      </c>
      <c r="D169" s="98" t="s">
        <v>840</v>
      </c>
      <c r="E169" s="100"/>
      <c r="F169" s="101" t="s">
        <v>804</v>
      </c>
      <c r="G169" s="101"/>
    </row>
    <row r="170" spans="1:7" x14ac:dyDescent="0.25">
      <c r="A170" s="89" t="s">
        <v>1013</v>
      </c>
      <c r="B170" s="121" t="s">
        <v>1014</v>
      </c>
      <c r="C170" s="164">
        <v>1.8023808193148159E-2</v>
      </c>
      <c r="D170" s="164" t="s">
        <v>2045</v>
      </c>
      <c r="E170" s="250"/>
      <c r="F170" s="164">
        <v>1.1057574149968873E-2</v>
      </c>
    </row>
    <row r="171" spans="1:7" x14ac:dyDescent="0.25">
      <c r="A171" s="89" t="s">
        <v>1015</v>
      </c>
      <c r="B171" s="121" t="s">
        <v>1016</v>
      </c>
      <c r="C171" s="164">
        <v>4.4905829095176882E-2</v>
      </c>
      <c r="D171" s="164" t="s">
        <v>2045</v>
      </c>
      <c r="E171" s="250"/>
      <c r="F171" s="164">
        <v>7.5351388865984151E-2</v>
      </c>
    </row>
    <row r="172" spans="1:7" x14ac:dyDescent="0.25">
      <c r="A172" s="89" t="s">
        <v>1017</v>
      </c>
      <c r="B172" s="121" t="s">
        <v>1018</v>
      </c>
      <c r="C172" s="164">
        <v>6.7288883921086465E-2</v>
      </c>
      <c r="D172" s="164" t="s">
        <v>2045</v>
      </c>
      <c r="E172" s="164"/>
      <c r="F172" s="164">
        <v>0.11022905503165496</v>
      </c>
    </row>
    <row r="173" spans="1:7" x14ac:dyDescent="0.25">
      <c r="A173" s="89" t="s">
        <v>1019</v>
      </c>
      <c r="B173" s="121" t="s">
        <v>1020</v>
      </c>
      <c r="C173" s="164">
        <v>0.27549879841278713</v>
      </c>
      <c r="D173" s="164" t="s">
        <v>2045</v>
      </c>
      <c r="E173" s="164"/>
      <c r="F173" s="164">
        <v>0.42118684840766418</v>
      </c>
    </row>
    <row r="174" spans="1:7" x14ac:dyDescent="0.25">
      <c r="A174" s="89" t="s">
        <v>1021</v>
      </c>
      <c r="B174" s="121" t="s">
        <v>1022</v>
      </c>
      <c r="C174" s="164">
        <v>0.59428268037780141</v>
      </c>
      <c r="D174" s="164" t="s">
        <v>2045</v>
      </c>
      <c r="E174" s="164"/>
      <c r="F174" s="164">
        <v>0.38217513354472799</v>
      </c>
    </row>
    <row r="175" spans="1:7" outlineLevel="1" x14ac:dyDescent="0.25">
      <c r="A175" s="89" t="s">
        <v>1023</v>
      </c>
      <c r="B175" s="91"/>
      <c r="C175" s="158"/>
      <c r="D175" s="158"/>
      <c r="E175" s="158"/>
      <c r="F175" s="158"/>
    </row>
    <row r="176" spans="1:7" outlineLevel="1" x14ac:dyDescent="0.25">
      <c r="A176" s="89" t="s">
        <v>1024</v>
      </c>
      <c r="B176" s="91"/>
      <c r="C176" s="158"/>
      <c r="D176" s="158"/>
      <c r="E176" s="158"/>
      <c r="F176" s="158"/>
    </row>
    <row r="177" spans="1:7" outlineLevel="1" x14ac:dyDescent="0.25">
      <c r="A177" s="89" t="s">
        <v>1025</v>
      </c>
      <c r="B177" s="122"/>
      <c r="C177" s="158"/>
      <c r="D177" s="158"/>
      <c r="E177" s="158"/>
      <c r="F177" s="158"/>
    </row>
    <row r="178" spans="1:7" outlineLevel="1" x14ac:dyDescent="0.25">
      <c r="A178" s="89" t="s">
        <v>1026</v>
      </c>
      <c r="B178" s="122"/>
      <c r="C178" s="158"/>
      <c r="D178" s="158"/>
      <c r="E178" s="158"/>
      <c r="F178" s="158"/>
    </row>
    <row r="179" spans="1:7" ht="15" customHeight="1" x14ac:dyDescent="0.25">
      <c r="A179" s="98"/>
      <c r="B179" s="128" t="s">
        <v>1027</v>
      </c>
      <c r="C179" s="98" t="s">
        <v>839</v>
      </c>
      <c r="D179" s="98" t="s">
        <v>840</v>
      </c>
      <c r="E179" s="98"/>
      <c r="F179" s="98" t="s">
        <v>804</v>
      </c>
      <c r="G179" s="101"/>
    </row>
    <row r="180" spans="1:7" x14ac:dyDescent="0.25">
      <c r="A180" s="89" t="s">
        <v>1028</v>
      </c>
      <c r="B180" s="89" t="s">
        <v>1029</v>
      </c>
      <c r="C180" s="164">
        <v>0</v>
      </c>
      <c r="D180" s="164" t="s">
        <v>2045</v>
      </c>
      <c r="E180" s="250"/>
      <c r="F180" s="164">
        <v>0</v>
      </c>
    </row>
    <row r="181" spans="1:7" outlineLevel="1" x14ac:dyDescent="0.25">
      <c r="A181" s="89" t="s">
        <v>1030</v>
      </c>
      <c r="B181" s="165" t="s">
        <v>1031</v>
      </c>
      <c r="C181" s="164">
        <v>0</v>
      </c>
      <c r="D181" s="164" t="s">
        <v>2045</v>
      </c>
      <c r="E181" s="250"/>
      <c r="F181" s="164">
        <v>0</v>
      </c>
    </row>
    <row r="182" spans="1:7" outlineLevel="1" x14ac:dyDescent="0.25">
      <c r="A182" s="89" t="s">
        <v>1032</v>
      </c>
      <c r="B182" s="166"/>
      <c r="C182" s="158"/>
      <c r="D182" s="158"/>
      <c r="E182" s="163"/>
      <c r="F182" s="158"/>
    </row>
    <row r="183" spans="1:7" outlineLevel="1" x14ac:dyDescent="0.25">
      <c r="A183" s="89" t="s">
        <v>1033</v>
      </c>
      <c r="B183" s="166"/>
      <c r="C183" s="158"/>
      <c r="D183" s="158"/>
      <c r="E183" s="163"/>
      <c r="F183" s="158"/>
    </row>
    <row r="184" spans="1:7" outlineLevel="1" x14ac:dyDescent="0.25">
      <c r="A184" s="89" t="s">
        <v>1034</v>
      </c>
      <c r="B184" s="166"/>
      <c r="C184" s="158"/>
      <c r="D184" s="158"/>
      <c r="E184" s="163"/>
      <c r="F184" s="158"/>
    </row>
    <row r="185" spans="1:7" ht="18.75" x14ac:dyDescent="0.25">
      <c r="A185" s="167"/>
      <c r="B185" s="168" t="s">
        <v>801</v>
      </c>
      <c r="C185" s="167"/>
      <c r="D185" s="167"/>
      <c r="E185" s="167"/>
      <c r="F185" s="169"/>
      <c r="G185" s="169"/>
    </row>
    <row r="186" spans="1:7" ht="15" customHeight="1" x14ac:dyDescent="0.25">
      <c r="A186" s="98"/>
      <c r="B186" s="99" t="s">
        <v>1035</v>
      </c>
      <c r="C186" s="98" t="s">
        <v>1036</v>
      </c>
      <c r="D186" s="98" t="s">
        <v>1037</v>
      </c>
      <c r="E186" s="100"/>
      <c r="F186" s="98" t="s">
        <v>839</v>
      </c>
      <c r="G186" s="98" t="s">
        <v>1038</v>
      </c>
    </row>
    <row r="187" spans="1:7" x14ac:dyDescent="0.25">
      <c r="A187" s="89" t="s">
        <v>1039</v>
      </c>
      <c r="B187" s="102" t="s">
        <v>1040</v>
      </c>
      <c r="C187" s="176">
        <v>87.067851875314375</v>
      </c>
      <c r="D187" s="176"/>
      <c r="E187" s="237"/>
      <c r="F187" s="176"/>
      <c r="G187" s="176"/>
    </row>
    <row r="188" spans="1:7" x14ac:dyDescent="0.25">
      <c r="A188" s="119"/>
      <c r="B188" s="170"/>
      <c r="C188" s="237"/>
      <c r="D188" s="237"/>
      <c r="E188" s="237"/>
      <c r="F188" s="239"/>
      <c r="G188" s="239"/>
    </row>
    <row r="189" spans="1:7" x14ac:dyDescent="0.25">
      <c r="B189" s="102" t="s">
        <v>1041</v>
      </c>
      <c r="C189" s="176"/>
      <c r="D189" s="222"/>
      <c r="E189" s="119"/>
      <c r="F189" s="120"/>
      <c r="G189" s="120"/>
    </row>
    <row r="190" spans="1:7" x14ac:dyDescent="0.25">
      <c r="A190" s="89" t="s">
        <v>1042</v>
      </c>
      <c r="B190" s="197" t="s">
        <v>3079</v>
      </c>
      <c r="C190" s="176">
        <v>1.4657125099999999</v>
      </c>
      <c r="D190" s="222">
        <v>635</v>
      </c>
      <c r="E190" s="119"/>
      <c r="F190" s="111">
        <f>IF($C$214=0,"",IF(C190="[for completion]","",IF(C190="","",C190/$C$214)))</f>
        <v>2.3520568339384341E-4</v>
      </c>
      <c r="G190" s="111">
        <f>IF($D$214=0,"",IF(D190="[for completion]","",IF(D190="","",D190/$D$214)))</f>
        <v>1.4501358788736898E-2</v>
      </c>
    </row>
    <row r="191" spans="1:7" x14ac:dyDescent="0.25">
      <c r="A191" s="89" t="s">
        <v>1043</v>
      </c>
      <c r="B191" s="197" t="s">
        <v>3080</v>
      </c>
      <c r="C191" s="176">
        <v>5.8389742300000007</v>
      </c>
      <c r="D191" s="222">
        <v>771</v>
      </c>
      <c r="E191" s="119"/>
      <c r="F191" s="111">
        <f t="shared" ref="F191:F213" si="1">IF($C$214=0,"",IF(C191="[for completion]","",IF(C191="","",C191/$C$214)))</f>
        <v>9.3699133678417669E-4</v>
      </c>
      <c r="G191" s="111">
        <f t="shared" ref="G191:G213" si="2">IF($D$214=0,"",IF(D191="[for completion]","",IF(D191="","",D191/$D$214)))</f>
        <v>1.7607161615930941E-2</v>
      </c>
    </row>
    <row r="192" spans="1:7" x14ac:dyDescent="0.25">
      <c r="A192" s="89" t="s">
        <v>1044</v>
      </c>
      <c r="B192" s="197" t="s">
        <v>3081</v>
      </c>
      <c r="C192" s="176">
        <v>51.804148120000001</v>
      </c>
      <c r="D192" s="222">
        <v>2899</v>
      </c>
      <c r="E192" s="119"/>
      <c r="F192" s="111">
        <f t="shared" si="1"/>
        <v>8.3131105029597453E-3</v>
      </c>
      <c r="G192" s="111">
        <f t="shared" si="2"/>
        <v>6.62038411473201E-2</v>
      </c>
    </row>
    <row r="193" spans="1:7" x14ac:dyDescent="0.25">
      <c r="A193" s="89" t="s">
        <v>1045</v>
      </c>
      <c r="B193" s="197" t="s">
        <v>3082</v>
      </c>
      <c r="C193" s="176">
        <v>199.50549702000001</v>
      </c>
      <c r="D193" s="222">
        <v>5313</v>
      </c>
      <c r="E193" s="119"/>
      <c r="F193" s="111">
        <f t="shared" si="1"/>
        <v>3.2015027808841925E-2</v>
      </c>
      <c r="G193" s="111">
        <f t="shared" si="2"/>
        <v>0.12133184133001439</v>
      </c>
    </row>
    <row r="194" spans="1:7" x14ac:dyDescent="0.25">
      <c r="A194" s="89" t="s">
        <v>1046</v>
      </c>
      <c r="B194" s="197" t="s">
        <v>3083</v>
      </c>
      <c r="C194" s="176">
        <v>328.24418360000004</v>
      </c>
      <c r="D194" s="222">
        <v>5241</v>
      </c>
      <c r="E194" s="119"/>
      <c r="F194" s="111">
        <f t="shared" si="1"/>
        <v>5.2673970507144147E-2</v>
      </c>
      <c r="G194" s="111">
        <f t="shared" si="2"/>
        <v>0.11968759277444108</v>
      </c>
    </row>
    <row r="195" spans="1:7" x14ac:dyDescent="0.25">
      <c r="A195" s="89" t="s">
        <v>1047</v>
      </c>
      <c r="B195" s="197" t="s">
        <v>3084</v>
      </c>
      <c r="C195" s="176">
        <v>419.47618693999999</v>
      </c>
      <c r="D195" s="222">
        <v>4804</v>
      </c>
      <c r="E195" s="119"/>
      <c r="F195" s="111">
        <f t="shared" si="1"/>
        <v>6.7314144174607835E-2</v>
      </c>
      <c r="G195" s="111">
        <f t="shared" si="2"/>
        <v>0.10970791751353079</v>
      </c>
    </row>
    <row r="196" spans="1:7" x14ac:dyDescent="0.25">
      <c r="A196" s="89" t="s">
        <v>1048</v>
      </c>
      <c r="B196" s="197" t="s">
        <v>3085</v>
      </c>
      <c r="C196" s="176">
        <v>950.60896444000002</v>
      </c>
      <c r="D196" s="222">
        <v>7690</v>
      </c>
      <c r="E196" s="119"/>
      <c r="F196" s="111">
        <f t="shared" si="1"/>
        <v>0.15254603450264884</v>
      </c>
      <c r="G196" s="111">
        <f t="shared" si="2"/>
        <v>0.17561488044942794</v>
      </c>
    </row>
    <row r="197" spans="1:7" x14ac:dyDescent="0.25">
      <c r="A197" s="89" t="s">
        <v>1049</v>
      </c>
      <c r="B197" s="197" t="s">
        <v>3086</v>
      </c>
      <c r="C197" s="176">
        <v>999.19981335</v>
      </c>
      <c r="D197" s="222">
        <v>5739</v>
      </c>
      <c r="E197" s="119"/>
      <c r="F197" s="111">
        <f t="shared" si="1"/>
        <v>0.16034350074967127</v>
      </c>
      <c r="G197" s="111">
        <f t="shared" si="2"/>
        <v>0.13106031195048984</v>
      </c>
    </row>
    <row r="198" spans="1:7" x14ac:dyDescent="0.25">
      <c r="A198" s="89" t="s">
        <v>1050</v>
      </c>
      <c r="B198" s="197" t="s">
        <v>3087</v>
      </c>
      <c r="C198" s="176">
        <v>909.05566834000001</v>
      </c>
      <c r="D198" s="222">
        <v>4071</v>
      </c>
      <c r="E198" s="119"/>
      <c r="F198" s="111">
        <f t="shared" si="1"/>
        <v>0.14587789778430477</v>
      </c>
      <c r="G198" s="111">
        <f t="shared" si="2"/>
        <v>9.2968553746374666E-2</v>
      </c>
    </row>
    <row r="199" spans="1:7" x14ac:dyDescent="0.25">
      <c r="A199" s="89" t="s">
        <v>1051</v>
      </c>
      <c r="B199" s="197" t="s">
        <v>3088</v>
      </c>
      <c r="C199" s="176">
        <v>714.24066978999997</v>
      </c>
      <c r="D199" s="222">
        <v>2614</v>
      </c>
      <c r="E199" s="93"/>
      <c r="F199" s="111">
        <f t="shared" si="1"/>
        <v>0.11461556321548583</v>
      </c>
      <c r="G199" s="111">
        <f t="shared" si="2"/>
        <v>5.9695357281509057E-2</v>
      </c>
    </row>
    <row r="200" spans="1:7" x14ac:dyDescent="0.25">
      <c r="A200" s="89" t="s">
        <v>1052</v>
      </c>
      <c r="B200" s="197" t="s">
        <v>3089</v>
      </c>
      <c r="C200" s="176">
        <v>508.75593456000001</v>
      </c>
      <c r="D200" s="222">
        <v>1573</v>
      </c>
      <c r="E200" s="93"/>
      <c r="F200" s="111">
        <f t="shared" si="1"/>
        <v>8.1641035641333431E-2</v>
      </c>
      <c r="G200" s="111">
        <f t="shared" si="2"/>
        <v>3.592226358217817E-2</v>
      </c>
    </row>
    <row r="201" spans="1:7" x14ac:dyDescent="0.25">
      <c r="A201" s="89" t="s">
        <v>1053</v>
      </c>
      <c r="B201" s="197" t="s">
        <v>3090</v>
      </c>
      <c r="C201" s="176">
        <v>326.00609637000002</v>
      </c>
      <c r="D201" s="222">
        <v>873</v>
      </c>
      <c r="E201" s="93"/>
      <c r="F201" s="111">
        <f t="shared" si="1"/>
        <v>5.2314820378564574E-2</v>
      </c>
      <c r="G201" s="111">
        <f t="shared" si="2"/>
        <v>1.9936513736326475E-2</v>
      </c>
    </row>
    <row r="202" spans="1:7" x14ac:dyDescent="0.25">
      <c r="A202" s="89" t="s">
        <v>1054</v>
      </c>
      <c r="B202" s="197" t="s">
        <v>3091</v>
      </c>
      <c r="C202" s="176">
        <v>222.58147419999997</v>
      </c>
      <c r="D202" s="222">
        <v>526</v>
      </c>
      <c r="E202" s="93"/>
      <c r="F202" s="111">
        <f t="shared" si="1"/>
        <v>3.5718073901150046E-2</v>
      </c>
      <c r="G202" s="111">
        <f t="shared" si="2"/>
        <v>1.2012149169882847E-2</v>
      </c>
    </row>
    <row r="203" spans="1:7" x14ac:dyDescent="0.25">
      <c r="A203" s="89" t="s">
        <v>1055</v>
      </c>
      <c r="B203" s="197" t="s">
        <v>3092</v>
      </c>
      <c r="C203" s="176">
        <v>159.5091836</v>
      </c>
      <c r="D203" s="222">
        <v>337</v>
      </c>
      <c r="E203" s="93"/>
      <c r="F203" s="111">
        <f t="shared" si="1"/>
        <v>2.5596743072235934E-2</v>
      </c>
      <c r="G203" s="111">
        <f t="shared" si="2"/>
        <v>7.6959967115028888E-3</v>
      </c>
    </row>
    <row r="204" spans="1:7" x14ac:dyDescent="0.25">
      <c r="A204" s="89" t="s">
        <v>1056</v>
      </c>
      <c r="B204" s="197" t="s">
        <v>3093</v>
      </c>
      <c r="C204" s="176">
        <v>205.34291808</v>
      </c>
      <c r="D204" s="222">
        <v>378</v>
      </c>
      <c r="E204" s="93"/>
      <c r="F204" s="111">
        <f t="shared" si="1"/>
        <v>3.2951769905472397E-2</v>
      </c>
      <c r="G204" s="111">
        <f t="shared" si="2"/>
        <v>8.6323049167599166E-3</v>
      </c>
    </row>
    <row r="205" spans="1:7" x14ac:dyDescent="0.25">
      <c r="A205" s="89" t="s">
        <v>1057</v>
      </c>
      <c r="B205" s="197" t="s">
        <v>3094</v>
      </c>
      <c r="C205" s="176">
        <v>111.83034477</v>
      </c>
      <c r="D205" s="222">
        <v>174</v>
      </c>
      <c r="F205" s="111">
        <f t="shared" si="1"/>
        <v>1.7945628823074568E-2</v>
      </c>
      <c r="G205" s="111">
        <f t="shared" si="2"/>
        <v>3.9736006759688502E-3</v>
      </c>
    </row>
    <row r="206" spans="1:7" x14ac:dyDescent="0.25">
      <c r="A206" s="89" t="s">
        <v>1058</v>
      </c>
      <c r="B206" s="197" t="s">
        <v>3095</v>
      </c>
      <c r="C206" s="176">
        <v>77.728299530000001</v>
      </c>
      <c r="D206" s="222">
        <v>105</v>
      </c>
      <c r="E206" s="171"/>
      <c r="F206" s="111">
        <f t="shared" si="1"/>
        <v>1.2473208548922742E-2</v>
      </c>
      <c r="G206" s="111">
        <f t="shared" si="2"/>
        <v>2.3978624768777549E-3</v>
      </c>
    </row>
    <row r="207" spans="1:7" x14ac:dyDescent="0.25">
      <c r="A207" s="89" t="s">
        <v>1059</v>
      </c>
      <c r="B207" s="197" t="s">
        <v>3096</v>
      </c>
      <c r="C207" s="176">
        <v>25.403828649999998</v>
      </c>
      <c r="D207" s="222">
        <v>30</v>
      </c>
      <c r="E207" s="171"/>
      <c r="F207" s="111">
        <f t="shared" si="1"/>
        <v>4.0766008597711628E-3</v>
      </c>
      <c r="G207" s="111">
        <f t="shared" si="2"/>
        <v>6.8510356482221564E-4</v>
      </c>
    </row>
    <row r="208" spans="1:7" x14ac:dyDescent="0.25">
      <c r="A208" s="89" t="s">
        <v>1060</v>
      </c>
      <c r="B208" s="197" t="s">
        <v>3097</v>
      </c>
      <c r="C208" s="176">
        <v>15.02239632</v>
      </c>
      <c r="D208" s="222">
        <v>16</v>
      </c>
      <c r="E208" s="171"/>
      <c r="F208" s="111">
        <f t="shared" si="1"/>
        <v>2.4106726036327267E-3</v>
      </c>
      <c r="G208" s="111">
        <f t="shared" si="2"/>
        <v>3.6538856790518167E-4</v>
      </c>
    </row>
    <row r="209" spans="1:7" x14ac:dyDescent="0.25">
      <c r="A209" s="89" t="s">
        <v>1061</v>
      </c>
      <c r="B209" s="197" t="s">
        <v>3098</v>
      </c>
      <c r="C209" s="176">
        <v>0</v>
      </c>
      <c r="D209" s="222">
        <v>0</v>
      </c>
      <c r="E209" s="171"/>
      <c r="F209" s="111">
        <f t="shared" si="1"/>
        <v>0</v>
      </c>
      <c r="G209" s="111">
        <f t="shared" si="2"/>
        <v>0</v>
      </c>
    </row>
    <row r="210" spans="1:7" x14ac:dyDescent="0.25">
      <c r="A210" s="89" t="s">
        <v>1062</v>
      </c>
      <c r="B210" s="197"/>
      <c r="C210" s="176"/>
      <c r="D210" s="222"/>
      <c r="E210" s="171"/>
      <c r="F210" s="111" t="str">
        <f t="shared" si="1"/>
        <v/>
      </c>
      <c r="G210" s="111" t="str">
        <f t="shared" si="2"/>
        <v/>
      </c>
    </row>
    <row r="211" spans="1:7" x14ac:dyDescent="0.25">
      <c r="A211" s="89" t="s">
        <v>1063</v>
      </c>
      <c r="B211" s="197"/>
      <c r="C211" s="176"/>
      <c r="D211" s="222"/>
      <c r="E211" s="171"/>
      <c r="F211" s="111" t="str">
        <f t="shared" si="1"/>
        <v/>
      </c>
      <c r="G211" s="111" t="str">
        <f t="shared" si="2"/>
        <v/>
      </c>
    </row>
    <row r="212" spans="1:7" x14ac:dyDescent="0.25">
      <c r="A212" s="89" t="s">
        <v>1064</v>
      </c>
      <c r="B212" s="197"/>
      <c r="C212" s="176"/>
      <c r="D212" s="222"/>
      <c r="E212" s="171"/>
      <c r="F212" s="111" t="str">
        <f t="shared" si="1"/>
        <v/>
      </c>
      <c r="G212" s="111" t="str">
        <f t="shared" si="2"/>
        <v/>
      </c>
    </row>
    <row r="213" spans="1:7" x14ac:dyDescent="0.25">
      <c r="A213" s="89" t="s">
        <v>1065</v>
      </c>
      <c r="B213" s="197"/>
      <c r="C213" s="176"/>
      <c r="D213" s="222"/>
      <c r="E213" s="171"/>
      <c r="F213" s="111" t="str">
        <f t="shared" si="1"/>
        <v/>
      </c>
      <c r="G213" s="111" t="str">
        <f t="shared" si="2"/>
        <v/>
      </c>
    </row>
    <row r="214" spans="1:7" x14ac:dyDescent="0.25">
      <c r="A214" s="89" t="s">
        <v>1066</v>
      </c>
      <c r="B214" s="113" t="s">
        <v>357</v>
      </c>
      <c r="C214" s="114">
        <f>SUM(C190:C213)</f>
        <v>6231.6202944200004</v>
      </c>
      <c r="D214" s="172">
        <f>SUM(D190:D213)</f>
        <v>43789</v>
      </c>
      <c r="E214" s="171"/>
      <c r="F214" s="173">
        <f>SUM(F190:F213)</f>
        <v>1</v>
      </c>
      <c r="G214" s="173">
        <f>SUM(G190:G213)</f>
        <v>1</v>
      </c>
    </row>
    <row r="215" spans="1:7" ht="15" customHeight="1" x14ac:dyDescent="0.25">
      <c r="A215" s="98"/>
      <c r="B215" s="98" t="s">
        <v>1067</v>
      </c>
      <c r="C215" s="98" t="s">
        <v>1036</v>
      </c>
      <c r="D215" s="98" t="s">
        <v>1037</v>
      </c>
      <c r="E215" s="100"/>
      <c r="F215" s="98" t="s">
        <v>839</v>
      </c>
      <c r="G215" s="98" t="s">
        <v>1038</v>
      </c>
    </row>
    <row r="216" spans="1:7" x14ac:dyDescent="0.25">
      <c r="A216" s="89" t="s">
        <v>1068</v>
      </c>
      <c r="B216" s="89" t="s">
        <v>1069</v>
      </c>
      <c r="C216" s="164">
        <v>0.558195</v>
      </c>
      <c r="D216" s="222"/>
      <c r="F216" s="164"/>
      <c r="G216" s="164"/>
    </row>
    <row r="217" spans="1:7" x14ac:dyDescent="0.25">
      <c r="C217" s="95"/>
      <c r="D217" s="95"/>
      <c r="F217" s="249"/>
      <c r="G217" s="249"/>
    </row>
    <row r="218" spans="1:7" x14ac:dyDescent="0.25">
      <c r="B218" s="102" t="s">
        <v>1070</v>
      </c>
      <c r="C218" s="95"/>
      <c r="D218" s="95"/>
      <c r="F218" s="249"/>
      <c r="G218" s="249"/>
    </row>
    <row r="219" spans="1:7" x14ac:dyDescent="0.25">
      <c r="A219" s="89" t="s">
        <v>1071</v>
      </c>
      <c r="B219" s="89" t="s">
        <v>1072</v>
      </c>
      <c r="C219" s="176">
        <v>1294.0549963800001</v>
      </c>
      <c r="D219" s="222">
        <v>17926</v>
      </c>
      <c r="F219" s="111">
        <f t="shared" ref="F219:F233" si="3">IF($C$227=0,"",IF(C219="[for completion]","",C219/$C$227))</f>
        <v>0.2076594746215106</v>
      </c>
      <c r="G219" s="111">
        <f t="shared" ref="G219:G233" si="4">IF($D$227=0,"",IF(D219="[for completion]","",D219/$D$227))</f>
        <v>0.40937221676676788</v>
      </c>
    </row>
    <row r="220" spans="1:7" x14ac:dyDescent="0.25">
      <c r="A220" s="89" t="s">
        <v>1073</v>
      </c>
      <c r="B220" s="89" t="s">
        <v>1074</v>
      </c>
      <c r="C220" s="176">
        <v>888.70768601999907</v>
      </c>
      <c r="D220" s="222">
        <v>6005</v>
      </c>
      <c r="F220" s="111">
        <f t="shared" si="3"/>
        <v>0.14261261823281782</v>
      </c>
      <c r="G220" s="111">
        <f t="shared" si="4"/>
        <v>0.13713489689191349</v>
      </c>
    </row>
    <row r="221" spans="1:7" x14ac:dyDescent="0.25">
      <c r="A221" s="89" t="s">
        <v>1075</v>
      </c>
      <c r="B221" s="89" t="s">
        <v>1076</v>
      </c>
      <c r="C221" s="176">
        <v>1039.4536814800001</v>
      </c>
      <c r="D221" s="222">
        <v>6080</v>
      </c>
      <c r="F221" s="111">
        <f t="shared" si="3"/>
        <v>0.16680311578206422</v>
      </c>
      <c r="G221" s="111">
        <f t="shared" si="4"/>
        <v>0.13884765580396904</v>
      </c>
    </row>
    <row r="222" spans="1:7" x14ac:dyDescent="0.25">
      <c r="A222" s="89" t="s">
        <v>1077</v>
      </c>
      <c r="B222" s="89" t="s">
        <v>1078</v>
      </c>
      <c r="C222" s="176">
        <v>1341.4737453099999</v>
      </c>
      <c r="D222" s="222">
        <v>6561</v>
      </c>
      <c r="F222" s="111">
        <f t="shared" si="3"/>
        <v>0.21526885174810803</v>
      </c>
      <c r="G222" s="111">
        <f t="shared" si="4"/>
        <v>0.14983214962661856</v>
      </c>
    </row>
    <row r="223" spans="1:7" x14ac:dyDescent="0.25">
      <c r="A223" s="89" t="s">
        <v>1079</v>
      </c>
      <c r="B223" s="89" t="s">
        <v>1080</v>
      </c>
      <c r="C223" s="176">
        <v>1370.7406070999998</v>
      </c>
      <c r="D223" s="222">
        <v>6073</v>
      </c>
      <c r="F223" s="111">
        <f t="shared" si="3"/>
        <v>0.21996536090740426</v>
      </c>
      <c r="G223" s="111">
        <f t="shared" si="4"/>
        <v>0.13868779830551051</v>
      </c>
    </row>
    <row r="224" spans="1:7" x14ac:dyDescent="0.25">
      <c r="A224" s="89" t="s">
        <v>1081</v>
      </c>
      <c r="B224" s="89" t="s">
        <v>1082</v>
      </c>
      <c r="C224" s="176">
        <v>297.18957812999997</v>
      </c>
      <c r="D224" s="222">
        <v>1144</v>
      </c>
      <c r="F224" s="111">
        <f t="shared" si="3"/>
        <v>4.7690578708095142E-2</v>
      </c>
      <c r="G224" s="111">
        <f t="shared" si="4"/>
        <v>2.6125282605220488E-2</v>
      </c>
    </row>
    <row r="225" spans="1:7" x14ac:dyDescent="0.25">
      <c r="A225" s="89" t="s">
        <v>1083</v>
      </c>
      <c r="B225" s="89" t="s">
        <v>1084</v>
      </c>
      <c r="C225" s="176">
        <v>0</v>
      </c>
      <c r="D225" s="222"/>
      <c r="F225" s="111">
        <f t="shared" si="3"/>
        <v>0</v>
      </c>
      <c r="G225" s="111">
        <f t="shared" si="4"/>
        <v>0</v>
      </c>
    </row>
    <row r="226" spans="1:7" x14ac:dyDescent="0.25">
      <c r="A226" s="89" t="s">
        <v>1085</v>
      </c>
      <c r="B226" s="89" t="s">
        <v>1086</v>
      </c>
      <c r="C226" s="176"/>
      <c r="D226" s="222"/>
      <c r="F226" s="111">
        <f t="shared" si="3"/>
        <v>0</v>
      </c>
      <c r="G226" s="111">
        <f t="shared" si="4"/>
        <v>0</v>
      </c>
    </row>
    <row r="227" spans="1:7" x14ac:dyDescent="0.25">
      <c r="A227" s="89" t="s">
        <v>1087</v>
      </c>
      <c r="B227" s="113" t="s">
        <v>357</v>
      </c>
      <c r="C227" s="129">
        <f>SUM(C219:C226)</f>
        <v>6231.6202944199986</v>
      </c>
      <c r="D227" s="157">
        <f>SUM(D219:D226)</f>
        <v>43789</v>
      </c>
      <c r="F227" s="153">
        <f>SUM(F219:F226)</f>
        <v>1.0000000000000002</v>
      </c>
      <c r="G227" s="153">
        <f>SUM(G219:G226)</f>
        <v>1</v>
      </c>
    </row>
    <row r="228" spans="1:7" outlineLevel="1" x14ac:dyDescent="0.25">
      <c r="A228" s="89" t="s">
        <v>1088</v>
      </c>
      <c r="B228" s="154" t="s">
        <v>1089</v>
      </c>
      <c r="C228" s="176"/>
      <c r="D228" s="222"/>
      <c r="F228" s="111">
        <f t="shared" si="3"/>
        <v>0</v>
      </c>
      <c r="G228" s="111">
        <f t="shared" si="4"/>
        <v>0</v>
      </c>
    </row>
    <row r="229" spans="1:7" outlineLevel="1" x14ac:dyDescent="0.25">
      <c r="A229" s="89" t="s">
        <v>1090</v>
      </c>
      <c r="B229" s="154" t="s">
        <v>1091</v>
      </c>
      <c r="C229" s="176"/>
      <c r="D229" s="222"/>
      <c r="F229" s="111">
        <f t="shared" si="3"/>
        <v>0</v>
      </c>
      <c r="G229" s="111">
        <f t="shared" si="4"/>
        <v>0</v>
      </c>
    </row>
    <row r="230" spans="1:7" outlineLevel="1" x14ac:dyDescent="0.25">
      <c r="A230" s="89" t="s">
        <v>1092</v>
      </c>
      <c r="B230" s="154" t="s">
        <v>1093</v>
      </c>
      <c r="C230" s="176"/>
      <c r="D230" s="222"/>
      <c r="F230" s="111">
        <f t="shared" si="3"/>
        <v>0</v>
      </c>
      <c r="G230" s="111">
        <f t="shared" si="4"/>
        <v>0</v>
      </c>
    </row>
    <row r="231" spans="1:7" outlineLevel="1" x14ac:dyDescent="0.25">
      <c r="A231" s="89" t="s">
        <v>1094</v>
      </c>
      <c r="B231" s="154" t="s">
        <v>1095</v>
      </c>
      <c r="C231" s="176"/>
      <c r="D231" s="222"/>
      <c r="F231" s="111">
        <f t="shared" si="3"/>
        <v>0</v>
      </c>
      <c r="G231" s="111">
        <f t="shared" si="4"/>
        <v>0</v>
      </c>
    </row>
    <row r="232" spans="1:7" outlineLevel="1" x14ac:dyDescent="0.25">
      <c r="A232" s="89" t="s">
        <v>1096</v>
      </c>
      <c r="B232" s="154" t="s">
        <v>1097</v>
      </c>
      <c r="C232" s="176"/>
      <c r="D232" s="222"/>
      <c r="F232" s="111">
        <f t="shared" si="3"/>
        <v>0</v>
      </c>
      <c r="G232" s="111">
        <f t="shared" si="4"/>
        <v>0</v>
      </c>
    </row>
    <row r="233" spans="1:7" outlineLevel="1" x14ac:dyDescent="0.25">
      <c r="A233" s="89" t="s">
        <v>1098</v>
      </c>
      <c r="B233" s="154" t="s">
        <v>1099</v>
      </c>
      <c r="C233" s="176"/>
      <c r="D233" s="222"/>
      <c r="F233" s="111">
        <f t="shared" si="3"/>
        <v>0</v>
      </c>
      <c r="G233" s="111">
        <f t="shared" si="4"/>
        <v>0</v>
      </c>
    </row>
    <row r="234" spans="1:7" outlineLevel="1" x14ac:dyDescent="0.25">
      <c r="A234" s="89" t="s">
        <v>1100</v>
      </c>
      <c r="B234" s="116"/>
      <c r="F234" s="155"/>
      <c r="G234" s="155"/>
    </row>
    <row r="235" spans="1:7" outlineLevel="1" x14ac:dyDescent="0.25">
      <c r="A235" s="89" t="s">
        <v>1101</v>
      </c>
      <c r="B235" s="116"/>
      <c r="F235" s="155"/>
      <c r="G235" s="155"/>
    </row>
    <row r="236" spans="1:7" outlineLevel="1" x14ac:dyDescent="0.25">
      <c r="A236" s="89" t="s">
        <v>1102</v>
      </c>
      <c r="B236" s="116"/>
      <c r="F236" s="155"/>
      <c r="G236" s="155"/>
    </row>
    <row r="237" spans="1:7" ht="15" customHeight="1" x14ac:dyDescent="0.25">
      <c r="A237" s="98"/>
      <c r="B237" s="98" t="s">
        <v>1103</v>
      </c>
      <c r="C237" s="98" t="s">
        <v>1036</v>
      </c>
      <c r="D237" s="98" t="s">
        <v>1037</v>
      </c>
      <c r="E237" s="100"/>
      <c r="F237" s="98" t="s">
        <v>839</v>
      </c>
      <c r="G237" s="98" t="s">
        <v>1038</v>
      </c>
    </row>
    <row r="238" spans="1:7" x14ac:dyDescent="0.25">
      <c r="A238" s="89" t="s">
        <v>1104</v>
      </c>
      <c r="B238" s="89" t="s">
        <v>1069</v>
      </c>
      <c r="C238" s="164">
        <v>0.50529999999999997</v>
      </c>
      <c r="D238" s="164"/>
      <c r="F238" s="249"/>
      <c r="G238" s="249"/>
    </row>
    <row r="239" spans="1:7" x14ac:dyDescent="0.25">
      <c r="C239" s="95"/>
      <c r="D239" s="95"/>
      <c r="F239" s="249"/>
      <c r="G239" s="249"/>
    </row>
    <row r="240" spans="1:7" x14ac:dyDescent="0.25">
      <c r="B240" s="102" t="s">
        <v>1070</v>
      </c>
      <c r="C240" s="95"/>
      <c r="D240" s="95"/>
      <c r="F240" s="249"/>
      <c r="G240" s="249"/>
    </row>
    <row r="241" spans="1:7" x14ac:dyDescent="0.25">
      <c r="A241" s="89" t="s">
        <v>1105</v>
      </c>
      <c r="B241" s="89" t="s">
        <v>1072</v>
      </c>
      <c r="C241" s="176">
        <v>1876896603.6199999</v>
      </c>
      <c r="D241" s="222">
        <v>22870.9999999998</v>
      </c>
      <c r="F241" s="111">
        <f>IF($C$249=0,"",IF(C241="[Mark as ND1 if not relevant]","",C241/$C$249))</f>
        <v>0.36470363456543192</v>
      </c>
      <c r="G241" s="111">
        <f>IF($D$249=0,"",IF(D241="[Mark as ND1 if not relevant]","",D241/$D$249))</f>
        <v>0.52230012103496448</v>
      </c>
    </row>
    <row r="242" spans="1:7" x14ac:dyDescent="0.25">
      <c r="A242" s="89" t="s">
        <v>1106</v>
      </c>
      <c r="B242" s="89" t="s">
        <v>1074</v>
      </c>
      <c r="C242" s="176">
        <v>989888061.22999501</v>
      </c>
      <c r="D242" s="222">
        <v>5906.9999999997999</v>
      </c>
      <c r="F242" s="111">
        <f t="shared" ref="F242:F248" si="5">IF($C$249=0,"",IF(C242="[Mark as ND1 if not relevant]","",C242/$C$249))</f>
        <v>0.19234718260303271</v>
      </c>
      <c r="G242" s="111">
        <f t="shared" ref="G242:G248" si="6">IF($D$249=0,"",IF(D242="[Mark as ND1 if not relevant]","",D242/$D$249))</f>
        <v>0.13489689191349122</v>
      </c>
    </row>
    <row r="243" spans="1:7" x14ac:dyDescent="0.25">
      <c r="A243" s="89" t="s">
        <v>1107</v>
      </c>
      <c r="B243" s="89" t="s">
        <v>1076</v>
      </c>
      <c r="C243" s="176">
        <v>1151330240.9400001</v>
      </c>
      <c r="D243" s="222">
        <v>5827.99999999989</v>
      </c>
      <c r="F243" s="111">
        <f t="shared" si="5"/>
        <v>0.22371734417658154</v>
      </c>
      <c r="G243" s="111">
        <f t="shared" si="6"/>
        <v>0.13309278585946141</v>
      </c>
    </row>
    <row r="244" spans="1:7" x14ac:dyDescent="0.25">
      <c r="A244" s="89" t="s">
        <v>1108</v>
      </c>
      <c r="B244" s="89" t="s">
        <v>1078</v>
      </c>
      <c r="C244" s="176">
        <v>1128246209.74</v>
      </c>
      <c r="D244" s="222">
        <v>5056.99999999997</v>
      </c>
      <c r="F244" s="111">
        <f t="shared" si="5"/>
        <v>0.21923183865495383</v>
      </c>
      <c r="G244" s="111">
        <f t="shared" si="6"/>
        <v>0.11548562424353211</v>
      </c>
    </row>
    <row r="245" spans="1:7" x14ac:dyDescent="0.25">
      <c r="A245" s="89" t="s">
        <v>1109</v>
      </c>
      <c r="B245" s="89" t="s">
        <v>1080</v>
      </c>
      <c r="C245" s="176">
        <v>0</v>
      </c>
      <c r="D245" s="222">
        <v>3489.00000000004</v>
      </c>
      <c r="F245" s="111">
        <f t="shared" si="5"/>
        <v>0</v>
      </c>
      <c r="G245" s="111">
        <f t="shared" si="6"/>
        <v>7.9677544588825491E-2</v>
      </c>
    </row>
    <row r="246" spans="1:7" x14ac:dyDescent="0.25">
      <c r="A246" s="89" t="s">
        <v>1110</v>
      </c>
      <c r="B246" s="89" t="s">
        <v>1082</v>
      </c>
      <c r="C246" s="176">
        <v>0</v>
      </c>
      <c r="D246" s="222">
        <v>636.99999999999898</v>
      </c>
      <c r="F246" s="111">
        <f t="shared" si="5"/>
        <v>0</v>
      </c>
      <c r="G246" s="111">
        <f t="shared" si="6"/>
        <v>1.4547032359725187E-2</v>
      </c>
    </row>
    <row r="247" spans="1:7" x14ac:dyDescent="0.25">
      <c r="A247" s="89" t="s">
        <v>1111</v>
      </c>
      <c r="B247" s="89" t="s">
        <v>1084</v>
      </c>
      <c r="C247" s="176">
        <v>0</v>
      </c>
      <c r="D247" s="222">
        <v>0</v>
      </c>
      <c r="F247" s="111">
        <f t="shared" si="5"/>
        <v>0</v>
      </c>
      <c r="G247" s="111">
        <f t="shared" si="6"/>
        <v>0</v>
      </c>
    </row>
    <row r="248" spans="1:7" x14ac:dyDescent="0.25">
      <c r="A248" s="89" t="s">
        <v>1112</v>
      </c>
      <c r="B248" s="89" t="s">
        <v>1086</v>
      </c>
      <c r="C248" s="176"/>
      <c r="D248" s="222"/>
      <c r="F248" s="111">
        <f t="shared" si="5"/>
        <v>0</v>
      </c>
      <c r="G248" s="111">
        <f t="shared" si="6"/>
        <v>0</v>
      </c>
    </row>
    <row r="249" spans="1:7" x14ac:dyDescent="0.25">
      <c r="A249" s="89" t="s">
        <v>1113</v>
      </c>
      <c r="B249" s="113" t="s">
        <v>357</v>
      </c>
      <c r="C249" s="129">
        <f>SUM(C241:C248)</f>
        <v>5146361115.529995</v>
      </c>
      <c r="D249" s="157">
        <f>SUM(D241:D248)</f>
        <v>43788.999999999505</v>
      </c>
      <c r="E249" s="89"/>
      <c r="F249" s="153">
        <f>SUM(F241:F248)</f>
        <v>1</v>
      </c>
      <c r="G249" s="153">
        <f>SUM(G241:G248)</f>
        <v>0.99999999999999989</v>
      </c>
    </row>
    <row r="250" spans="1:7" outlineLevel="1" x14ac:dyDescent="0.25">
      <c r="A250" s="89" t="s">
        <v>1114</v>
      </c>
      <c r="B250" s="154" t="s">
        <v>1089</v>
      </c>
      <c r="C250" s="176"/>
      <c r="D250" s="222"/>
      <c r="F250" s="111">
        <f t="shared" ref="F250:F255" si="7">IF($C$249=0,"",IF(C250="[for completion]","",C250/$C$249))</f>
        <v>0</v>
      </c>
      <c r="G250" s="111">
        <f t="shared" ref="G250:G255" si="8">IF($D$249=0,"",IF(D250="[for completion]","",D250/$D$249))</f>
        <v>0</v>
      </c>
    </row>
    <row r="251" spans="1:7" outlineLevel="1" x14ac:dyDescent="0.25">
      <c r="A251" s="89" t="s">
        <v>1115</v>
      </c>
      <c r="B251" s="154" t="s">
        <v>1091</v>
      </c>
      <c r="C251" s="176"/>
      <c r="D251" s="222"/>
      <c r="F251" s="111">
        <f t="shared" si="7"/>
        <v>0</v>
      </c>
      <c r="G251" s="111">
        <f t="shared" si="8"/>
        <v>0</v>
      </c>
    </row>
    <row r="252" spans="1:7" outlineLevel="1" x14ac:dyDescent="0.25">
      <c r="A252" s="89" t="s">
        <v>1116</v>
      </c>
      <c r="B252" s="154" t="s">
        <v>1093</v>
      </c>
      <c r="C252" s="176"/>
      <c r="D252" s="222"/>
      <c r="F252" s="111">
        <f t="shared" si="7"/>
        <v>0</v>
      </c>
      <c r="G252" s="111">
        <f t="shared" si="8"/>
        <v>0</v>
      </c>
    </row>
    <row r="253" spans="1:7" outlineLevel="1" x14ac:dyDescent="0.25">
      <c r="A253" s="89" t="s">
        <v>1117</v>
      </c>
      <c r="B253" s="154" t="s">
        <v>1095</v>
      </c>
      <c r="C253" s="176"/>
      <c r="D253" s="222"/>
      <c r="F253" s="111">
        <f t="shared" si="7"/>
        <v>0</v>
      </c>
      <c r="G253" s="111">
        <f t="shared" si="8"/>
        <v>0</v>
      </c>
    </row>
    <row r="254" spans="1:7" outlineLevel="1" x14ac:dyDescent="0.25">
      <c r="A254" s="89" t="s">
        <v>1118</v>
      </c>
      <c r="B254" s="154" t="s">
        <v>1097</v>
      </c>
      <c r="C254" s="176"/>
      <c r="D254" s="222"/>
      <c r="F254" s="111">
        <f t="shared" si="7"/>
        <v>0</v>
      </c>
      <c r="G254" s="111">
        <f t="shared" si="8"/>
        <v>0</v>
      </c>
    </row>
    <row r="255" spans="1:7" outlineLevel="1" x14ac:dyDescent="0.25">
      <c r="A255" s="89" t="s">
        <v>1119</v>
      </c>
      <c r="B255" s="154" t="s">
        <v>1099</v>
      </c>
      <c r="C255" s="176"/>
      <c r="D255" s="222"/>
      <c r="F255" s="111">
        <f t="shared" si="7"/>
        <v>0</v>
      </c>
      <c r="G255" s="111">
        <f t="shared" si="8"/>
        <v>0</v>
      </c>
    </row>
    <row r="256" spans="1:7" outlineLevel="1" x14ac:dyDescent="0.25">
      <c r="A256" s="89" t="s">
        <v>1120</v>
      </c>
      <c r="B256" s="116"/>
      <c r="F256" s="112"/>
      <c r="G256" s="112"/>
    </row>
    <row r="257" spans="1:14" outlineLevel="1" x14ac:dyDescent="0.25">
      <c r="A257" s="89" t="s">
        <v>1121</v>
      </c>
      <c r="B257" s="116"/>
      <c r="F257" s="112"/>
      <c r="G257" s="112"/>
    </row>
    <row r="258" spans="1:14" outlineLevel="1" x14ac:dyDescent="0.25">
      <c r="A258" s="89" t="s">
        <v>1122</v>
      </c>
      <c r="B258" s="116"/>
      <c r="F258" s="112"/>
      <c r="G258" s="112"/>
    </row>
    <row r="259" spans="1:14" ht="15" customHeight="1" x14ac:dyDescent="0.25">
      <c r="A259" s="98"/>
      <c r="B259" s="118" t="s">
        <v>1123</v>
      </c>
      <c r="C259" s="98" t="s">
        <v>839</v>
      </c>
      <c r="D259" s="98"/>
      <c r="E259" s="100"/>
      <c r="F259" s="98"/>
      <c r="G259" s="98"/>
    </row>
    <row r="260" spans="1:14" x14ac:dyDescent="0.25">
      <c r="A260" s="89" t="s">
        <v>1124</v>
      </c>
      <c r="B260" s="89" t="s">
        <v>1125</v>
      </c>
      <c r="C260" s="164">
        <v>1</v>
      </c>
      <c r="E260" s="171"/>
      <c r="F260" s="171"/>
      <c r="G260" s="171"/>
    </row>
    <row r="261" spans="1:14" x14ac:dyDescent="0.25">
      <c r="A261" s="89" t="s">
        <v>1126</v>
      </c>
      <c r="B261" s="89" t="s">
        <v>1127</v>
      </c>
      <c r="C261" s="164">
        <v>0</v>
      </c>
      <c r="E261" s="171"/>
      <c r="F261" s="171"/>
    </row>
    <row r="262" spans="1:14" x14ac:dyDescent="0.25">
      <c r="A262" s="89" t="s">
        <v>1128</v>
      </c>
      <c r="B262" s="89" t="s">
        <v>1129</v>
      </c>
      <c r="C262" s="164">
        <v>0</v>
      </c>
      <c r="E262" s="171"/>
      <c r="F262" s="171"/>
    </row>
    <row r="263" spans="1:14" x14ac:dyDescent="0.25">
      <c r="A263" s="89" t="s">
        <v>1130</v>
      </c>
      <c r="B263" s="89" t="s">
        <v>1131</v>
      </c>
      <c r="C263" s="164">
        <v>0</v>
      </c>
      <c r="E263" s="171"/>
      <c r="F263" s="171"/>
    </row>
    <row r="264" spans="1:14" x14ac:dyDescent="0.25">
      <c r="A264" s="89" t="s">
        <v>1132</v>
      </c>
      <c r="B264" s="102" t="s">
        <v>1133</v>
      </c>
      <c r="C264" s="164">
        <v>0</v>
      </c>
      <c r="D264" s="119"/>
      <c r="E264" s="119"/>
      <c r="F264" s="120"/>
      <c r="G264" s="120"/>
      <c r="H264" s="73"/>
      <c r="I264" s="76"/>
      <c r="J264" s="76"/>
      <c r="K264" s="76"/>
      <c r="L264" s="73"/>
      <c r="M264" s="73"/>
      <c r="N264" s="73"/>
    </row>
    <row r="265" spans="1:14" x14ac:dyDescent="0.25">
      <c r="A265" s="89" t="s">
        <v>1134</v>
      </c>
      <c r="B265" s="89" t="s">
        <v>355</v>
      </c>
      <c r="C265" s="164">
        <v>0</v>
      </c>
      <c r="E265" s="171"/>
      <c r="F265" s="171"/>
    </row>
    <row r="266" spans="1:14" outlineLevel="1" x14ac:dyDescent="0.25">
      <c r="A266" s="89" t="s">
        <v>1135</v>
      </c>
      <c r="B266" s="154" t="s">
        <v>1136</v>
      </c>
      <c r="C266" s="223"/>
      <c r="E266" s="171"/>
      <c r="F266" s="171"/>
    </row>
    <row r="267" spans="1:14" outlineLevel="1" x14ac:dyDescent="0.25">
      <c r="A267" s="89" t="s">
        <v>1137</v>
      </c>
      <c r="B267" s="154" t="s">
        <v>1138</v>
      </c>
      <c r="C267" s="164"/>
      <c r="E267" s="171"/>
      <c r="F267" s="171"/>
    </row>
    <row r="268" spans="1:14" outlineLevel="1" x14ac:dyDescent="0.25">
      <c r="A268" s="89" t="s">
        <v>1139</v>
      </c>
      <c r="B268" s="154" t="s">
        <v>1140</v>
      </c>
      <c r="C268" s="164"/>
      <c r="E268" s="171"/>
      <c r="F268" s="171"/>
    </row>
    <row r="269" spans="1:14" outlineLevel="1" x14ac:dyDescent="0.25">
      <c r="A269" s="89" t="s">
        <v>1141</v>
      </c>
      <c r="B269" s="154" t="s">
        <v>1142</v>
      </c>
      <c r="C269" s="164"/>
      <c r="E269" s="171"/>
      <c r="F269" s="171"/>
    </row>
    <row r="270" spans="1:14" outlineLevel="1" x14ac:dyDescent="0.25">
      <c r="A270" s="89" t="s">
        <v>1143</v>
      </c>
      <c r="B270" s="211" t="s">
        <v>359</v>
      </c>
      <c r="C270" s="164"/>
      <c r="E270" s="171"/>
      <c r="F270" s="171"/>
    </row>
    <row r="271" spans="1:14" outlineLevel="1" x14ac:dyDescent="0.25">
      <c r="A271" s="89" t="s">
        <v>1144</v>
      </c>
      <c r="B271" s="211" t="s">
        <v>359</v>
      </c>
      <c r="C271" s="164"/>
      <c r="E271" s="171"/>
      <c r="F271" s="171"/>
    </row>
    <row r="272" spans="1:14" outlineLevel="1" x14ac:dyDescent="0.25">
      <c r="A272" s="89" t="s">
        <v>1145</v>
      </c>
      <c r="B272" s="211" t="s">
        <v>359</v>
      </c>
      <c r="C272" s="164"/>
      <c r="E272" s="171"/>
      <c r="F272" s="171"/>
    </row>
    <row r="273" spans="1:7" outlineLevel="1" x14ac:dyDescent="0.25">
      <c r="A273" s="89" t="s">
        <v>1146</v>
      </c>
      <c r="B273" s="211" t="s">
        <v>359</v>
      </c>
      <c r="C273" s="164"/>
      <c r="E273" s="171"/>
      <c r="F273" s="171"/>
    </row>
    <row r="274" spans="1:7" outlineLevel="1" x14ac:dyDescent="0.25">
      <c r="A274" s="89" t="s">
        <v>1147</v>
      </c>
      <c r="B274" s="211" t="s">
        <v>359</v>
      </c>
      <c r="C274" s="164"/>
      <c r="E274" s="171"/>
      <c r="F274" s="171"/>
    </row>
    <row r="275" spans="1:7" outlineLevel="1" x14ac:dyDescent="0.25">
      <c r="A275" s="89" t="s">
        <v>1148</v>
      </c>
      <c r="B275" s="211" t="s">
        <v>359</v>
      </c>
      <c r="C275" s="164"/>
      <c r="E275" s="171"/>
      <c r="F275" s="171"/>
    </row>
    <row r="276" spans="1:7" ht="15" customHeight="1" x14ac:dyDescent="0.25">
      <c r="A276" s="98"/>
      <c r="B276" s="118" t="s">
        <v>1149</v>
      </c>
      <c r="C276" s="98" t="s">
        <v>839</v>
      </c>
      <c r="D276" s="98"/>
      <c r="E276" s="100"/>
      <c r="F276" s="98"/>
      <c r="G276" s="101"/>
    </row>
    <row r="277" spans="1:7" x14ac:dyDescent="0.25">
      <c r="A277" s="89" t="s">
        <v>1150</v>
      </c>
      <c r="B277" s="89" t="s">
        <v>1151</v>
      </c>
      <c r="C277" s="164">
        <v>1</v>
      </c>
      <c r="E277" s="73"/>
      <c r="F277" s="73"/>
    </row>
    <row r="278" spans="1:7" x14ac:dyDescent="0.25">
      <c r="A278" s="89" t="s">
        <v>1152</v>
      </c>
      <c r="B278" s="89" t="s">
        <v>1153</v>
      </c>
      <c r="C278" s="164" t="s">
        <v>280</v>
      </c>
      <c r="E278" s="73"/>
      <c r="F278" s="73"/>
    </row>
    <row r="279" spans="1:7" x14ac:dyDescent="0.25">
      <c r="A279" s="89" t="s">
        <v>1154</v>
      </c>
      <c r="B279" s="89" t="s">
        <v>355</v>
      </c>
      <c r="C279" s="164" t="s">
        <v>280</v>
      </c>
      <c r="E279" s="73"/>
      <c r="F279" s="73"/>
    </row>
    <row r="280" spans="1:7" outlineLevel="1" x14ac:dyDescent="0.25">
      <c r="A280" s="89" t="s">
        <v>1155</v>
      </c>
      <c r="B280" s="95"/>
      <c r="C280" s="164"/>
      <c r="E280" s="73"/>
      <c r="F280" s="73"/>
    </row>
    <row r="281" spans="1:7" outlineLevel="1" x14ac:dyDescent="0.25">
      <c r="A281" s="89" t="s">
        <v>1156</v>
      </c>
      <c r="B281" s="95"/>
      <c r="C281" s="164"/>
      <c r="E281" s="73"/>
      <c r="F281" s="73"/>
    </row>
    <row r="282" spans="1:7" outlineLevel="1" x14ac:dyDescent="0.25">
      <c r="A282" s="89" t="s">
        <v>1157</v>
      </c>
      <c r="B282" s="95"/>
      <c r="C282" s="164"/>
      <c r="E282" s="73"/>
      <c r="F282" s="73"/>
    </row>
    <row r="283" spans="1:7" outlineLevel="1" x14ac:dyDescent="0.25">
      <c r="A283" s="89" t="s">
        <v>1158</v>
      </c>
      <c r="B283" s="95"/>
      <c r="C283" s="164"/>
      <c r="E283" s="73"/>
      <c r="F283" s="73"/>
    </row>
    <row r="284" spans="1:7" outlineLevel="1" x14ac:dyDescent="0.25">
      <c r="A284" s="89" t="s">
        <v>1159</v>
      </c>
      <c r="B284" s="95"/>
      <c r="C284" s="164"/>
      <c r="E284" s="73"/>
      <c r="F284" s="73"/>
    </row>
    <row r="285" spans="1:7" outlineLevel="1" x14ac:dyDescent="0.25">
      <c r="A285" s="89" t="s">
        <v>1160</v>
      </c>
      <c r="B285" s="95"/>
      <c r="C285" s="164"/>
      <c r="E285" s="73"/>
      <c r="F285" s="73"/>
    </row>
    <row r="286" spans="1:7" s="2" customFormat="1" x14ac:dyDescent="0.25">
      <c r="A286" s="99"/>
      <c r="B286" s="99" t="s">
        <v>1161</v>
      </c>
      <c r="C286" s="99" t="s">
        <v>316</v>
      </c>
      <c r="D286" s="99" t="s">
        <v>1162</v>
      </c>
      <c r="E286" s="99"/>
      <c r="F286" s="99" t="s">
        <v>839</v>
      </c>
      <c r="G286" s="99" t="s">
        <v>1163</v>
      </c>
    </row>
    <row r="287" spans="1:7" s="2" customFormat="1" x14ac:dyDescent="0.25">
      <c r="A287" s="89" t="s">
        <v>1164</v>
      </c>
      <c r="B287" s="197" t="s">
        <v>939</v>
      </c>
      <c r="C287" s="176" t="s">
        <v>2045</v>
      </c>
      <c r="D287" s="222" t="s">
        <v>2045</v>
      </c>
      <c r="E287" s="81"/>
      <c r="F287" s="111" t="str">
        <f>IF($C$305=0,"",IF(C287="[For completion]","",C287/$C$305))</f>
        <v/>
      </c>
      <c r="G287" s="111" t="str">
        <f>IF($D$305=0,"",IF(D287="[For completion]","",D287/$D$305))</f>
        <v/>
      </c>
    </row>
    <row r="288" spans="1:7" s="2" customFormat="1" x14ac:dyDescent="0.25">
      <c r="A288" s="89" t="s">
        <v>1165</v>
      </c>
      <c r="B288" s="197" t="s">
        <v>939</v>
      </c>
      <c r="C288" s="176" t="s">
        <v>2045</v>
      </c>
      <c r="D288" s="222" t="s">
        <v>2045</v>
      </c>
      <c r="E288" s="81"/>
      <c r="F288" s="111" t="str">
        <f t="shared" ref="F288:F304" si="9">IF($C$305=0,"",IF(C288="[For completion]","",C288/$C$305))</f>
        <v/>
      </c>
      <c r="G288" s="111" t="str">
        <f t="shared" ref="G288:G304" si="10">IF($D$305=0,"",IF(D288="[For completion]","",D288/$D$305))</f>
        <v/>
      </c>
    </row>
    <row r="289" spans="1:7" s="2" customFormat="1" x14ac:dyDescent="0.25">
      <c r="A289" s="89" t="s">
        <v>1166</v>
      </c>
      <c r="B289" s="197" t="s">
        <v>939</v>
      </c>
      <c r="C289" s="176" t="s">
        <v>2045</v>
      </c>
      <c r="D289" s="222" t="s">
        <v>2045</v>
      </c>
      <c r="E289" s="81"/>
      <c r="F289" s="111" t="str">
        <f t="shared" si="9"/>
        <v/>
      </c>
      <c r="G289" s="111" t="str">
        <f t="shared" si="10"/>
        <v/>
      </c>
    </row>
    <row r="290" spans="1:7" s="2" customFormat="1" x14ac:dyDescent="0.25">
      <c r="A290" s="89" t="s">
        <v>1167</v>
      </c>
      <c r="B290" s="197" t="s">
        <v>939</v>
      </c>
      <c r="C290" s="176" t="s">
        <v>2045</v>
      </c>
      <c r="D290" s="222" t="s">
        <v>2045</v>
      </c>
      <c r="E290" s="81"/>
      <c r="F290" s="111" t="str">
        <f t="shared" si="9"/>
        <v/>
      </c>
      <c r="G290" s="111" t="str">
        <f t="shared" si="10"/>
        <v/>
      </c>
    </row>
    <row r="291" spans="1:7" s="2" customFormat="1" x14ac:dyDescent="0.25">
      <c r="A291" s="89" t="s">
        <v>1168</v>
      </c>
      <c r="B291" s="197" t="s">
        <v>939</v>
      </c>
      <c r="C291" s="176" t="s">
        <v>2045</v>
      </c>
      <c r="D291" s="222" t="s">
        <v>2045</v>
      </c>
      <c r="E291" s="81"/>
      <c r="F291" s="111" t="str">
        <f t="shared" si="9"/>
        <v/>
      </c>
      <c r="G291" s="111" t="str">
        <f t="shared" si="10"/>
        <v/>
      </c>
    </row>
    <row r="292" spans="1:7" s="2" customFormat="1" x14ac:dyDescent="0.25">
      <c r="A292" s="89" t="s">
        <v>1169</v>
      </c>
      <c r="B292" s="197" t="s">
        <v>939</v>
      </c>
      <c r="C292" s="176" t="s">
        <v>2045</v>
      </c>
      <c r="D292" s="222" t="s">
        <v>2045</v>
      </c>
      <c r="E292" s="81"/>
      <c r="F292" s="111" t="str">
        <f t="shared" si="9"/>
        <v/>
      </c>
      <c r="G292" s="111" t="str">
        <f t="shared" si="10"/>
        <v/>
      </c>
    </row>
    <row r="293" spans="1:7" s="2" customFormat="1" x14ac:dyDescent="0.25">
      <c r="A293" s="89" t="s">
        <v>1170</v>
      </c>
      <c r="B293" s="197" t="s">
        <v>939</v>
      </c>
      <c r="C293" s="176" t="s">
        <v>2045</v>
      </c>
      <c r="D293" s="222" t="s">
        <v>2045</v>
      </c>
      <c r="E293" s="81"/>
      <c r="F293" s="111" t="str">
        <f t="shared" si="9"/>
        <v/>
      </c>
      <c r="G293" s="111" t="str">
        <f t="shared" si="10"/>
        <v/>
      </c>
    </row>
    <row r="294" spans="1:7" s="2" customFormat="1" x14ac:dyDescent="0.25">
      <c r="A294" s="89" t="s">
        <v>1171</v>
      </c>
      <c r="B294" s="197" t="s">
        <v>939</v>
      </c>
      <c r="C294" s="176" t="s">
        <v>2045</v>
      </c>
      <c r="D294" s="222" t="s">
        <v>2045</v>
      </c>
      <c r="E294" s="81"/>
      <c r="F294" s="111" t="str">
        <f t="shared" si="9"/>
        <v/>
      </c>
      <c r="G294" s="111" t="str">
        <f t="shared" si="10"/>
        <v/>
      </c>
    </row>
    <row r="295" spans="1:7" s="2" customFormat="1" x14ac:dyDescent="0.25">
      <c r="A295" s="89" t="s">
        <v>1172</v>
      </c>
      <c r="B295" s="197" t="s">
        <v>939</v>
      </c>
      <c r="C295" s="176" t="s">
        <v>2045</v>
      </c>
      <c r="D295" s="222" t="s">
        <v>2045</v>
      </c>
      <c r="E295" s="81"/>
      <c r="F295" s="111" t="str">
        <f t="shared" si="9"/>
        <v/>
      </c>
      <c r="G295" s="111" t="str">
        <f t="shared" si="10"/>
        <v/>
      </c>
    </row>
    <row r="296" spans="1:7" s="2" customFormat="1" x14ac:dyDescent="0.25">
      <c r="A296" s="89" t="s">
        <v>1173</v>
      </c>
      <c r="B296" s="197" t="s">
        <v>939</v>
      </c>
      <c r="C296" s="176" t="s">
        <v>2045</v>
      </c>
      <c r="D296" s="222" t="s">
        <v>2045</v>
      </c>
      <c r="E296" s="81"/>
      <c r="F296" s="111" t="str">
        <f t="shared" si="9"/>
        <v/>
      </c>
      <c r="G296" s="111" t="str">
        <f t="shared" si="10"/>
        <v/>
      </c>
    </row>
    <row r="297" spans="1:7" s="2" customFormat="1" x14ac:dyDescent="0.25">
      <c r="A297" s="89" t="s">
        <v>1174</v>
      </c>
      <c r="B297" s="197" t="s">
        <v>939</v>
      </c>
      <c r="C297" s="176" t="s">
        <v>2045</v>
      </c>
      <c r="D297" s="222" t="s">
        <v>2045</v>
      </c>
      <c r="E297" s="81"/>
      <c r="F297" s="111" t="str">
        <f t="shared" si="9"/>
        <v/>
      </c>
      <c r="G297" s="111" t="str">
        <f t="shared" si="10"/>
        <v/>
      </c>
    </row>
    <row r="298" spans="1:7" s="2" customFormat="1" x14ac:dyDescent="0.25">
      <c r="A298" s="89" t="s">
        <v>1175</v>
      </c>
      <c r="B298" s="197" t="s">
        <v>939</v>
      </c>
      <c r="C298" s="176" t="s">
        <v>2045</v>
      </c>
      <c r="D298" s="222" t="s">
        <v>2045</v>
      </c>
      <c r="E298" s="81"/>
      <c r="F298" s="111" t="str">
        <f t="shared" si="9"/>
        <v/>
      </c>
      <c r="G298" s="111" t="str">
        <f t="shared" si="10"/>
        <v/>
      </c>
    </row>
    <row r="299" spans="1:7" s="2" customFormat="1" x14ac:dyDescent="0.25">
      <c r="A299" s="89" t="s">
        <v>1176</v>
      </c>
      <c r="B299" s="197" t="s">
        <v>939</v>
      </c>
      <c r="C299" s="176" t="s">
        <v>2045</v>
      </c>
      <c r="D299" s="222" t="s">
        <v>2045</v>
      </c>
      <c r="E299" s="81"/>
      <c r="F299" s="111" t="str">
        <f t="shared" si="9"/>
        <v/>
      </c>
      <c r="G299" s="111" t="str">
        <f t="shared" si="10"/>
        <v/>
      </c>
    </row>
    <row r="300" spans="1:7" s="2" customFormat="1" x14ac:dyDescent="0.25">
      <c r="A300" s="89" t="s">
        <v>1177</v>
      </c>
      <c r="B300" s="197" t="s">
        <v>939</v>
      </c>
      <c r="C300" s="176" t="s">
        <v>2045</v>
      </c>
      <c r="D300" s="222" t="s">
        <v>2045</v>
      </c>
      <c r="E300" s="81"/>
      <c r="F300" s="111" t="str">
        <f t="shared" si="9"/>
        <v/>
      </c>
      <c r="G300" s="111" t="str">
        <f t="shared" si="10"/>
        <v/>
      </c>
    </row>
    <row r="301" spans="1:7" s="2" customFormat="1" x14ac:dyDescent="0.25">
      <c r="A301" s="89" t="s">
        <v>1178</v>
      </c>
      <c r="B301" s="197" t="s">
        <v>939</v>
      </c>
      <c r="C301" s="176" t="s">
        <v>2045</v>
      </c>
      <c r="D301" s="222" t="s">
        <v>2045</v>
      </c>
      <c r="E301" s="81"/>
      <c r="F301" s="111" t="str">
        <f t="shared" si="9"/>
        <v/>
      </c>
      <c r="G301" s="111" t="str">
        <f t="shared" si="10"/>
        <v/>
      </c>
    </row>
    <row r="302" spans="1:7" s="2" customFormat="1" x14ac:dyDescent="0.25">
      <c r="A302" s="89" t="s">
        <v>1179</v>
      </c>
      <c r="B302" s="197" t="s">
        <v>939</v>
      </c>
      <c r="C302" s="176" t="s">
        <v>2045</v>
      </c>
      <c r="D302" s="222" t="s">
        <v>2045</v>
      </c>
      <c r="E302" s="81"/>
      <c r="F302" s="111" t="str">
        <f t="shared" si="9"/>
        <v/>
      </c>
      <c r="G302" s="111" t="str">
        <f t="shared" si="10"/>
        <v/>
      </c>
    </row>
    <row r="303" spans="1:7" s="2" customFormat="1" x14ac:dyDescent="0.25">
      <c r="A303" s="89" t="s">
        <v>1180</v>
      </c>
      <c r="B303" s="197" t="s">
        <v>939</v>
      </c>
      <c r="C303" s="176" t="s">
        <v>2045</v>
      </c>
      <c r="D303" s="222" t="s">
        <v>2045</v>
      </c>
      <c r="E303" s="81"/>
      <c r="F303" s="111" t="str">
        <f t="shared" si="9"/>
        <v/>
      </c>
      <c r="G303" s="111" t="str">
        <f t="shared" si="10"/>
        <v/>
      </c>
    </row>
    <row r="304" spans="1:7" s="2" customFormat="1" x14ac:dyDescent="0.25">
      <c r="A304" s="89" t="s">
        <v>1181</v>
      </c>
      <c r="B304" s="102" t="s">
        <v>1182</v>
      </c>
      <c r="C304" s="176" t="s">
        <v>2045</v>
      </c>
      <c r="D304" s="222" t="s">
        <v>2045</v>
      </c>
      <c r="E304" s="81"/>
      <c r="F304" s="111" t="str">
        <f t="shared" si="9"/>
        <v/>
      </c>
      <c r="G304" s="111" t="str">
        <f t="shared" si="10"/>
        <v/>
      </c>
    </row>
    <row r="305" spans="1:7" s="2" customFormat="1" x14ac:dyDescent="0.25">
      <c r="A305" s="89" t="s">
        <v>1183</v>
      </c>
      <c r="B305" s="102" t="s">
        <v>357</v>
      </c>
      <c r="C305" s="129">
        <f>SUM(C287:C304)</f>
        <v>0</v>
      </c>
      <c r="D305" s="89">
        <f>SUM(D287:D304)</f>
        <v>0</v>
      </c>
      <c r="E305" s="81"/>
      <c r="F305" s="174">
        <f>SUM(F287:F304)</f>
        <v>0</v>
      </c>
      <c r="G305" s="174">
        <f>SUM(G287:G304)</f>
        <v>0</v>
      </c>
    </row>
    <row r="306" spans="1:7" s="2" customFormat="1" x14ac:dyDescent="0.25">
      <c r="A306" s="89" t="s">
        <v>1184</v>
      </c>
      <c r="B306" s="93"/>
      <c r="C306" s="76"/>
      <c r="D306" s="76"/>
      <c r="E306" s="81"/>
      <c r="F306" s="81"/>
      <c r="G306" s="81"/>
    </row>
    <row r="307" spans="1:7" s="2" customFormat="1" x14ac:dyDescent="0.25">
      <c r="A307" s="89" t="s">
        <v>1185</v>
      </c>
      <c r="B307" s="93"/>
      <c r="C307" s="76"/>
      <c r="D307" s="76"/>
      <c r="E307" s="81"/>
      <c r="F307" s="81"/>
      <c r="G307" s="81"/>
    </row>
    <row r="308" spans="1:7" s="2" customFormat="1" x14ac:dyDescent="0.25">
      <c r="A308" s="89" t="s">
        <v>1186</v>
      </c>
      <c r="B308" s="93"/>
      <c r="C308" s="76"/>
      <c r="D308" s="76"/>
      <c r="E308" s="81"/>
      <c r="F308" s="81"/>
      <c r="G308" s="81"/>
    </row>
    <row r="309" spans="1:7" s="2" customFormat="1" x14ac:dyDescent="0.25">
      <c r="A309" s="99"/>
      <c r="B309" s="99" t="s">
        <v>1187</v>
      </c>
      <c r="C309" s="99" t="s">
        <v>316</v>
      </c>
      <c r="D309" s="99" t="s">
        <v>1162</v>
      </c>
      <c r="E309" s="99"/>
      <c r="F309" s="99" t="s">
        <v>839</v>
      </c>
      <c r="G309" s="99" t="s">
        <v>1163</v>
      </c>
    </row>
    <row r="310" spans="1:7" s="2" customFormat="1" x14ac:dyDescent="0.25">
      <c r="A310" s="89" t="s">
        <v>1188</v>
      </c>
      <c r="B310" s="197" t="s">
        <v>939</v>
      </c>
      <c r="C310" s="176" t="s">
        <v>2045</v>
      </c>
      <c r="D310" s="222" t="s">
        <v>2045</v>
      </c>
      <c r="E310" s="81"/>
      <c r="F310" s="111" t="str">
        <f>IF($C$328=0,"",IF(C310="[For completion]","",C310/$C$328))</f>
        <v/>
      </c>
      <c r="G310" s="111" t="str">
        <f>IF($D$328=0,"",IF(D310="[For completion]","",D310/$D$328))</f>
        <v/>
      </c>
    </row>
    <row r="311" spans="1:7" s="2" customFormat="1" x14ac:dyDescent="0.25">
      <c r="A311" s="89" t="s">
        <v>1189</v>
      </c>
      <c r="B311" s="197" t="s">
        <v>939</v>
      </c>
      <c r="C311" s="176" t="s">
        <v>2045</v>
      </c>
      <c r="D311" s="222" t="s">
        <v>2045</v>
      </c>
      <c r="E311" s="81"/>
      <c r="F311" s="111" t="str">
        <f t="shared" ref="F311:F327" si="11">IF($C$328=0,"",IF(C311="[For completion]","",C311/$C$328))</f>
        <v/>
      </c>
      <c r="G311" s="111" t="str">
        <f t="shared" ref="G311:G327" si="12">IF($D$328=0,"",IF(D311="[For completion]","",D311/$D$328))</f>
        <v/>
      </c>
    </row>
    <row r="312" spans="1:7" s="2" customFormat="1" x14ac:dyDescent="0.25">
      <c r="A312" s="89" t="s">
        <v>1190</v>
      </c>
      <c r="B312" s="197" t="s">
        <v>939</v>
      </c>
      <c r="C312" s="176" t="s">
        <v>2045</v>
      </c>
      <c r="D312" s="222" t="s">
        <v>2045</v>
      </c>
      <c r="E312" s="81"/>
      <c r="F312" s="111" t="str">
        <f t="shared" si="11"/>
        <v/>
      </c>
      <c r="G312" s="111" t="str">
        <f t="shared" si="12"/>
        <v/>
      </c>
    </row>
    <row r="313" spans="1:7" s="2" customFormat="1" x14ac:dyDescent="0.25">
      <c r="A313" s="89" t="s">
        <v>1191</v>
      </c>
      <c r="B313" s="197" t="s">
        <v>939</v>
      </c>
      <c r="C313" s="176" t="s">
        <v>2045</v>
      </c>
      <c r="D313" s="222" t="s">
        <v>2045</v>
      </c>
      <c r="E313" s="81"/>
      <c r="F313" s="111" t="str">
        <f t="shared" si="11"/>
        <v/>
      </c>
      <c r="G313" s="111" t="str">
        <f t="shared" si="12"/>
        <v/>
      </c>
    </row>
    <row r="314" spans="1:7" s="2" customFormat="1" x14ac:dyDescent="0.25">
      <c r="A314" s="89" t="s">
        <v>1192</v>
      </c>
      <c r="B314" s="197" t="s">
        <v>939</v>
      </c>
      <c r="C314" s="176" t="s">
        <v>2045</v>
      </c>
      <c r="D314" s="222" t="s">
        <v>2045</v>
      </c>
      <c r="E314" s="81"/>
      <c r="F314" s="111" t="str">
        <f t="shared" si="11"/>
        <v/>
      </c>
      <c r="G314" s="111" t="str">
        <f t="shared" si="12"/>
        <v/>
      </c>
    </row>
    <row r="315" spans="1:7" s="2" customFormat="1" x14ac:dyDescent="0.25">
      <c r="A315" s="89" t="s">
        <v>1193</v>
      </c>
      <c r="B315" s="197" t="s">
        <v>939</v>
      </c>
      <c r="C315" s="176" t="s">
        <v>2045</v>
      </c>
      <c r="D315" s="222" t="s">
        <v>2045</v>
      </c>
      <c r="E315" s="81"/>
      <c r="F315" s="111" t="str">
        <f t="shared" si="11"/>
        <v/>
      </c>
      <c r="G315" s="111" t="str">
        <f t="shared" si="12"/>
        <v/>
      </c>
    </row>
    <row r="316" spans="1:7" s="2" customFormat="1" x14ac:dyDescent="0.25">
      <c r="A316" s="89" t="s">
        <v>1194</v>
      </c>
      <c r="B316" s="197" t="s">
        <v>939</v>
      </c>
      <c r="C316" s="176" t="s">
        <v>2045</v>
      </c>
      <c r="D316" s="222" t="s">
        <v>2045</v>
      </c>
      <c r="E316" s="81"/>
      <c r="F316" s="111" t="str">
        <f t="shared" si="11"/>
        <v/>
      </c>
      <c r="G316" s="111" t="str">
        <f t="shared" si="12"/>
        <v/>
      </c>
    </row>
    <row r="317" spans="1:7" s="2" customFormat="1" x14ac:dyDescent="0.25">
      <c r="A317" s="89" t="s">
        <v>1195</v>
      </c>
      <c r="B317" s="197" t="s">
        <v>939</v>
      </c>
      <c r="C317" s="176" t="s">
        <v>2045</v>
      </c>
      <c r="D317" s="222" t="s">
        <v>2045</v>
      </c>
      <c r="E317" s="81"/>
      <c r="F317" s="111" t="str">
        <f t="shared" si="11"/>
        <v/>
      </c>
      <c r="G317" s="111" t="str">
        <f t="shared" si="12"/>
        <v/>
      </c>
    </row>
    <row r="318" spans="1:7" s="2" customFormat="1" x14ac:dyDescent="0.25">
      <c r="A318" s="89" t="s">
        <v>1196</v>
      </c>
      <c r="B318" s="197" t="s">
        <v>939</v>
      </c>
      <c r="C318" s="176" t="s">
        <v>2045</v>
      </c>
      <c r="D318" s="222" t="s">
        <v>2045</v>
      </c>
      <c r="E318" s="81"/>
      <c r="F318" s="111" t="str">
        <f t="shared" si="11"/>
        <v/>
      </c>
      <c r="G318" s="111" t="str">
        <f t="shared" si="12"/>
        <v/>
      </c>
    </row>
    <row r="319" spans="1:7" s="2" customFormat="1" x14ac:dyDescent="0.25">
      <c r="A319" s="89" t="s">
        <v>1197</v>
      </c>
      <c r="B319" s="197" t="s">
        <v>939</v>
      </c>
      <c r="C319" s="176" t="s">
        <v>2045</v>
      </c>
      <c r="D319" s="222" t="s">
        <v>2045</v>
      </c>
      <c r="E319" s="81"/>
      <c r="F319" s="111" t="str">
        <f t="shared" si="11"/>
        <v/>
      </c>
      <c r="G319" s="111" t="str">
        <f t="shared" si="12"/>
        <v/>
      </c>
    </row>
    <row r="320" spans="1:7" s="2" customFormat="1" x14ac:dyDescent="0.25">
      <c r="A320" s="89" t="s">
        <v>1198</v>
      </c>
      <c r="B320" s="197" t="s">
        <v>939</v>
      </c>
      <c r="C320" s="176" t="s">
        <v>2045</v>
      </c>
      <c r="D320" s="222" t="s">
        <v>2045</v>
      </c>
      <c r="E320" s="81"/>
      <c r="F320" s="111" t="str">
        <f t="shared" si="11"/>
        <v/>
      </c>
      <c r="G320" s="111" t="str">
        <f t="shared" si="12"/>
        <v/>
      </c>
    </row>
    <row r="321" spans="1:7" s="2" customFormat="1" x14ac:dyDescent="0.25">
      <c r="A321" s="89" t="s">
        <v>1199</v>
      </c>
      <c r="B321" s="197" t="s">
        <v>939</v>
      </c>
      <c r="C321" s="176" t="s">
        <v>2045</v>
      </c>
      <c r="D321" s="222" t="s">
        <v>2045</v>
      </c>
      <c r="E321" s="81"/>
      <c r="F321" s="111" t="str">
        <f>IF($C$328=0,"",IF(C321="[For completion]","",C321/$C$328))</f>
        <v/>
      </c>
      <c r="G321" s="111" t="str">
        <f t="shared" si="12"/>
        <v/>
      </c>
    </row>
    <row r="322" spans="1:7" s="2" customFormat="1" x14ac:dyDescent="0.25">
      <c r="A322" s="89" t="s">
        <v>1200</v>
      </c>
      <c r="B322" s="197" t="s">
        <v>939</v>
      </c>
      <c r="C322" s="176" t="s">
        <v>2045</v>
      </c>
      <c r="D322" s="222" t="s">
        <v>2045</v>
      </c>
      <c r="E322" s="81"/>
      <c r="F322" s="111" t="str">
        <f t="shared" si="11"/>
        <v/>
      </c>
      <c r="G322" s="111" t="str">
        <f t="shared" si="12"/>
        <v/>
      </c>
    </row>
    <row r="323" spans="1:7" s="2" customFormat="1" x14ac:dyDescent="0.25">
      <c r="A323" s="89" t="s">
        <v>1201</v>
      </c>
      <c r="B323" s="197" t="s">
        <v>939</v>
      </c>
      <c r="C323" s="176" t="s">
        <v>2045</v>
      </c>
      <c r="D323" s="222" t="s">
        <v>2045</v>
      </c>
      <c r="E323" s="81"/>
      <c r="F323" s="111" t="str">
        <f t="shared" si="11"/>
        <v/>
      </c>
      <c r="G323" s="111" t="str">
        <f t="shared" si="12"/>
        <v/>
      </c>
    </row>
    <row r="324" spans="1:7" s="2" customFormat="1" x14ac:dyDescent="0.25">
      <c r="A324" s="89" t="s">
        <v>1202</v>
      </c>
      <c r="B324" s="197" t="s">
        <v>939</v>
      </c>
      <c r="C324" s="176" t="s">
        <v>2045</v>
      </c>
      <c r="D324" s="222" t="s">
        <v>2045</v>
      </c>
      <c r="E324" s="81"/>
      <c r="F324" s="111" t="str">
        <f t="shared" si="11"/>
        <v/>
      </c>
      <c r="G324" s="111" t="str">
        <f t="shared" si="12"/>
        <v/>
      </c>
    </row>
    <row r="325" spans="1:7" s="2" customFormat="1" x14ac:dyDescent="0.25">
      <c r="A325" s="89" t="s">
        <v>1203</v>
      </c>
      <c r="B325" s="197" t="s">
        <v>939</v>
      </c>
      <c r="C325" s="176" t="s">
        <v>2045</v>
      </c>
      <c r="D325" s="222" t="s">
        <v>2045</v>
      </c>
      <c r="E325" s="81"/>
      <c r="F325" s="111" t="str">
        <f t="shared" si="11"/>
        <v/>
      </c>
      <c r="G325" s="111" t="str">
        <f t="shared" si="12"/>
        <v/>
      </c>
    </row>
    <row r="326" spans="1:7" s="2" customFormat="1" x14ac:dyDescent="0.25">
      <c r="A326" s="89" t="s">
        <v>1204</v>
      </c>
      <c r="B326" s="197" t="s">
        <v>939</v>
      </c>
      <c r="C326" s="176" t="s">
        <v>2045</v>
      </c>
      <c r="D326" s="222" t="s">
        <v>2045</v>
      </c>
      <c r="E326" s="81"/>
      <c r="F326" s="111" t="str">
        <f t="shared" si="11"/>
        <v/>
      </c>
      <c r="G326" s="111" t="str">
        <f t="shared" si="12"/>
        <v/>
      </c>
    </row>
    <row r="327" spans="1:7" s="2" customFormat="1" x14ac:dyDescent="0.25">
      <c r="A327" s="89" t="s">
        <v>1205</v>
      </c>
      <c r="B327" s="102" t="s">
        <v>1182</v>
      </c>
      <c r="C327" s="176" t="s">
        <v>2045</v>
      </c>
      <c r="D327" s="222" t="s">
        <v>2045</v>
      </c>
      <c r="E327" s="81"/>
      <c r="F327" s="111" t="str">
        <f t="shared" si="11"/>
        <v/>
      </c>
      <c r="G327" s="111" t="str">
        <f t="shared" si="12"/>
        <v/>
      </c>
    </row>
    <row r="328" spans="1:7" s="2" customFormat="1" x14ac:dyDescent="0.25">
      <c r="A328" s="89" t="s">
        <v>1206</v>
      </c>
      <c r="B328" s="102" t="s">
        <v>357</v>
      </c>
      <c r="C328" s="129">
        <f>SUM(C310:C327)</f>
        <v>0</v>
      </c>
      <c r="D328" s="89">
        <f>SUM(D310:D327)</f>
        <v>0</v>
      </c>
      <c r="E328" s="81"/>
      <c r="F328" s="174">
        <f>SUM(F310:F327)</f>
        <v>0</v>
      </c>
      <c r="G328" s="174">
        <f>SUM(G310:G327)</f>
        <v>0</v>
      </c>
    </row>
    <row r="329" spans="1:7" s="2" customFormat="1" x14ac:dyDescent="0.25">
      <c r="A329" s="89" t="s">
        <v>1207</v>
      </c>
      <c r="B329" s="93"/>
      <c r="C329" s="76"/>
      <c r="D329" s="76"/>
      <c r="E329" s="81"/>
      <c r="F329" s="81"/>
      <c r="G329" s="81"/>
    </row>
    <row r="330" spans="1:7" s="2" customFormat="1" x14ac:dyDescent="0.25">
      <c r="A330" s="89" t="s">
        <v>1208</v>
      </c>
      <c r="B330" s="93"/>
      <c r="C330" s="76"/>
      <c r="D330" s="76"/>
      <c r="E330" s="81"/>
      <c r="F330" s="81"/>
      <c r="G330" s="81"/>
    </row>
    <row r="331" spans="1:7" s="2" customFormat="1" x14ac:dyDescent="0.25">
      <c r="A331" s="89" t="s">
        <v>1209</v>
      </c>
      <c r="B331" s="93"/>
      <c r="C331" s="76"/>
      <c r="D331" s="76"/>
      <c r="E331" s="81"/>
      <c r="F331" s="81"/>
      <c r="G331" s="81"/>
    </row>
    <row r="332" spans="1:7" s="2" customFormat="1" x14ac:dyDescent="0.25">
      <c r="A332" s="99"/>
      <c r="B332" s="99" t="s">
        <v>1210</v>
      </c>
      <c r="C332" s="99" t="s">
        <v>316</v>
      </c>
      <c r="D332" s="99" t="s">
        <v>1162</v>
      </c>
      <c r="E332" s="99"/>
      <c r="F332" s="99" t="s">
        <v>839</v>
      </c>
      <c r="G332" s="99" t="s">
        <v>1163</v>
      </c>
    </row>
    <row r="333" spans="1:7" s="2" customFormat="1" x14ac:dyDescent="0.25">
      <c r="A333" s="89" t="s">
        <v>1211</v>
      </c>
      <c r="B333" s="102" t="s">
        <v>1212</v>
      </c>
      <c r="C333" s="176">
        <v>1131.86334392</v>
      </c>
      <c r="D333" s="222">
        <v>7164.9999999996999</v>
      </c>
      <c r="E333" s="81"/>
      <c r="F333" s="111">
        <f>IF($C$346=0,"",IF(C333="[For completion]","",C333/$C$346))</f>
        <v>0.18163227065254739</v>
      </c>
      <c r="G333" s="111">
        <f>IF($D$346=0,"",IF(D333="[For completion]","",D333/$D$346))</f>
        <v>0.16362556806503528</v>
      </c>
    </row>
    <row r="334" spans="1:7" s="2" customFormat="1" x14ac:dyDescent="0.25">
      <c r="A334" s="89" t="s">
        <v>1213</v>
      </c>
      <c r="B334" s="102" t="s">
        <v>1214</v>
      </c>
      <c r="C334" s="176">
        <v>996.99194880999903</v>
      </c>
      <c r="D334" s="222">
        <v>6900.9999999998499</v>
      </c>
      <c r="E334" s="81"/>
      <c r="F334" s="111">
        <f t="shared" ref="F334:F345" si="13">IF($C$346=0,"",IF(C334="[For completion]","",C334/$C$346))</f>
        <v>0.1599892005138277</v>
      </c>
      <c r="G334" s="111">
        <f t="shared" ref="G334:G345" si="14">IF($D$346=0,"",IF(D334="[For completion]","",D334/$D$346))</f>
        <v>0.1575966566946031</v>
      </c>
    </row>
    <row r="335" spans="1:7" s="2" customFormat="1" x14ac:dyDescent="0.25">
      <c r="A335" s="89" t="s">
        <v>1215</v>
      </c>
      <c r="B335" s="102" t="s">
        <v>1216</v>
      </c>
      <c r="C335" s="176">
        <v>884.72245159999795</v>
      </c>
      <c r="D335" s="222">
        <v>7156.9999999996598</v>
      </c>
      <c r="E335" s="81"/>
      <c r="F335" s="111">
        <f t="shared" si="13"/>
        <v>0.14197310006070302</v>
      </c>
      <c r="G335" s="111">
        <f t="shared" si="14"/>
        <v>0.16344287378108177</v>
      </c>
    </row>
    <row r="336" spans="1:7" s="2" customFormat="1" x14ac:dyDescent="0.25">
      <c r="A336" s="89" t="s">
        <v>1217</v>
      </c>
      <c r="B336" s="102" t="s">
        <v>1218</v>
      </c>
      <c r="C336" s="176">
        <v>633.36201118999895</v>
      </c>
      <c r="D336" s="222">
        <v>4950.99999999994</v>
      </c>
      <c r="E336" s="81"/>
      <c r="F336" s="111">
        <f t="shared" si="13"/>
        <v>0.10163681053499563</v>
      </c>
      <c r="G336" s="111">
        <f t="shared" si="14"/>
        <v>0.11306492498116033</v>
      </c>
    </row>
    <row r="337" spans="1:7" s="2" customFormat="1" x14ac:dyDescent="0.25">
      <c r="A337" s="89" t="s">
        <v>1219</v>
      </c>
      <c r="B337" s="102" t="s">
        <v>1220</v>
      </c>
      <c r="C337" s="176">
        <v>464.35050950000101</v>
      </c>
      <c r="D337" s="222">
        <v>3644.00000000005</v>
      </c>
      <c r="E337" s="81"/>
      <c r="F337" s="111">
        <f t="shared" si="13"/>
        <v>7.451521234626507E-2</v>
      </c>
      <c r="G337" s="111">
        <f t="shared" si="14"/>
        <v>8.321724634040778E-2</v>
      </c>
    </row>
    <row r="338" spans="1:7" s="2" customFormat="1" x14ac:dyDescent="0.25">
      <c r="A338" s="89" t="s">
        <v>1221</v>
      </c>
      <c r="B338" s="102" t="s">
        <v>1222</v>
      </c>
      <c r="C338" s="176">
        <v>342.15850632999997</v>
      </c>
      <c r="D338" s="222">
        <v>2543.00000000001</v>
      </c>
      <c r="E338" s="81"/>
      <c r="F338" s="111">
        <f t="shared" si="13"/>
        <v>5.4906828427332167E-2</v>
      </c>
      <c r="G338" s="111">
        <f t="shared" si="14"/>
        <v>5.8073945511431094E-2</v>
      </c>
    </row>
    <row r="339" spans="1:7" s="2" customFormat="1" x14ac:dyDescent="0.25">
      <c r="A339" s="89" t="s">
        <v>1223</v>
      </c>
      <c r="B339" s="102" t="s">
        <v>1224</v>
      </c>
      <c r="C339" s="176">
        <v>378.75206030000004</v>
      </c>
      <c r="D339" s="222">
        <v>2881.00000000002</v>
      </c>
      <c r="E339" s="81"/>
      <c r="F339" s="111">
        <f t="shared" si="13"/>
        <v>6.0779065861754668E-2</v>
      </c>
      <c r="G339" s="111">
        <f t="shared" si="14"/>
        <v>6.579277900842842E-2</v>
      </c>
    </row>
    <row r="340" spans="1:7" s="2" customFormat="1" x14ac:dyDescent="0.25">
      <c r="A340" s="89" t="s">
        <v>1225</v>
      </c>
      <c r="B340" s="102" t="s">
        <v>1226</v>
      </c>
      <c r="C340" s="176">
        <v>205.65960527000001</v>
      </c>
      <c r="D340" s="222">
        <v>1680.99999999999</v>
      </c>
      <c r="E340" s="81"/>
      <c r="F340" s="111">
        <f t="shared" si="13"/>
        <v>3.3002589303163181E-2</v>
      </c>
      <c r="G340" s="111">
        <f t="shared" si="14"/>
        <v>3.8388636415538614E-2</v>
      </c>
    </row>
    <row r="341" spans="1:7" s="2" customFormat="1" x14ac:dyDescent="0.25">
      <c r="A341" s="89" t="s">
        <v>1227</v>
      </c>
      <c r="B341" s="102" t="s">
        <v>1228</v>
      </c>
      <c r="C341" s="176">
        <v>204.39303913000001</v>
      </c>
      <c r="D341" s="222">
        <v>1559.99999999999</v>
      </c>
      <c r="E341" s="81"/>
      <c r="F341" s="111">
        <f t="shared" si="13"/>
        <v>3.2799341017779982E-2</v>
      </c>
      <c r="G341" s="111">
        <f t="shared" si="14"/>
        <v>3.562538537075563E-2</v>
      </c>
    </row>
    <row r="342" spans="1:7" s="2" customFormat="1" x14ac:dyDescent="0.25">
      <c r="A342" s="89" t="s">
        <v>1229</v>
      </c>
      <c r="B342" s="89" t="s">
        <v>1230</v>
      </c>
      <c r="C342" s="176">
        <v>231.85359803999998</v>
      </c>
      <c r="D342" s="222">
        <v>1601</v>
      </c>
      <c r="F342" s="111">
        <f t="shared" si="13"/>
        <v>3.7205989307084304E-2</v>
      </c>
      <c r="G342" s="111">
        <f t="shared" si="14"/>
        <v>3.6561693576012903E-2</v>
      </c>
    </row>
    <row r="343" spans="1:7" s="2" customFormat="1" x14ac:dyDescent="0.25">
      <c r="A343" s="89" t="s">
        <v>1231</v>
      </c>
      <c r="B343" s="89" t="s">
        <v>1232</v>
      </c>
      <c r="C343" s="176">
        <v>376.65594900000099</v>
      </c>
      <c r="D343" s="222">
        <v>1987.99999999999</v>
      </c>
      <c r="F343" s="111">
        <f t="shared" si="13"/>
        <v>6.0442698881584843E-2</v>
      </c>
      <c r="G343" s="111">
        <f t="shared" si="14"/>
        <v>4.5399529562219418E-2</v>
      </c>
    </row>
    <row r="344" spans="1:7" s="2" customFormat="1" x14ac:dyDescent="0.25">
      <c r="A344" s="89" t="s">
        <v>1233</v>
      </c>
      <c r="B344" s="102" t="s">
        <v>1234</v>
      </c>
      <c r="C344" s="176">
        <v>380.85727133</v>
      </c>
      <c r="D344" s="222">
        <v>1717</v>
      </c>
      <c r="E344" s="81"/>
      <c r="F344" s="111">
        <f t="shared" si="13"/>
        <v>6.1116893092962102E-2</v>
      </c>
      <c r="G344" s="111">
        <f t="shared" si="14"/>
        <v>3.9210760693325519E-2</v>
      </c>
    </row>
    <row r="345" spans="1:7" s="2" customFormat="1" x14ac:dyDescent="0.25">
      <c r="A345" s="89" t="s">
        <v>1235</v>
      </c>
      <c r="B345" s="89" t="s">
        <v>1182</v>
      </c>
      <c r="C345" s="176"/>
      <c r="D345" s="222"/>
      <c r="F345" s="111">
        <f t="shared" si="13"/>
        <v>0</v>
      </c>
      <c r="G345" s="111">
        <f t="shared" si="14"/>
        <v>0</v>
      </c>
    </row>
    <row r="346" spans="1:7" s="2" customFormat="1" x14ac:dyDescent="0.25">
      <c r="A346" s="89" t="s">
        <v>1236</v>
      </c>
      <c r="B346" s="102" t="s">
        <v>357</v>
      </c>
      <c r="C346" s="129">
        <f>SUM(C333:C345)</f>
        <v>6231.6202944199977</v>
      </c>
      <c r="D346" s="89">
        <f>SUM(D333:D345)</f>
        <v>43788.999999999207</v>
      </c>
      <c r="E346" s="81"/>
      <c r="F346" s="174">
        <f>SUM(F333:F345)</f>
        <v>1.0000000000000002</v>
      </c>
      <c r="G346" s="174">
        <f>SUM(G333:G345)</f>
        <v>0.99999999999999978</v>
      </c>
    </row>
    <row r="347" spans="1:7" s="2" customFormat="1" x14ac:dyDescent="0.25">
      <c r="A347" s="89" t="s">
        <v>1237</v>
      </c>
      <c r="B347" s="93"/>
      <c r="C347" s="71"/>
      <c r="D347" s="76"/>
      <c r="E347" s="81"/>
      <c r="F347" s="159"/>
      <c r="G347" s="159"/>
    </row>
    <row r="348" spans="1:7" s="2" customFormat="1" x14ac:dyDescent="0.25">
      <c r="A348" s="89" t="s">
        <v>1238</v>
      </c>
      <c r="B348" s="93"/>
      <c r="C348" s="71"/>
      <c r="D348" s="76"/>
      <c r="E348" s="81"/>
      <c r="F348" s="159"/>
      <c r="G348" s="159"/>
    </row>
    <row r="349" spans="1:7" s="2" customFormat="1" x14ac:dyDescent="0.25">
      <c r="A349" s="89" t="s">
        <v>1239</v>
      </c>
    </row>
    <row r="350" spans="1:7" s="2" customFormat="1" x14ac:dyDescent="0.25">
      <c r="A350" s="89" t="s">
        <v>1240</v>
      </c>
    </row>
    <row r="351" spans="1:7" s="2" customFormat="1" x14ac:dyDescent="0.25">
      <c r="A351" s="89" t="s">
        <v>1241</v>
      </c>
      <c r="B351" s="93"/>
      <c r="C351" s="71"/>
      <c r="D351" s="76"/>
      <c r="E351" s="81"/>
      <c r="F351" s="159"/>
      <c r="G351" s="159"/>
    </row>
    <row r="352" spans="1:7" s="2" customFormat="1" x14ac:dyDescent="0.25">
      <c r="A352" s="89" t="s">
        <v>1242</v>
      </c>
      <c r="B352" s="93"/>
      <c r="C352" s="71"/>
      <c r="D352" s="76"/>
      <c r="E352" s="81"/>
      <c r="F352" s="159"/>
      <c r="G352" s="159"/>
    </row>
    <row r="353" spans="1:7" s="2" customFormat="1" x14ac:dyDescent="0.25">
      <c r="A353" s="89" t="s">
        <v>1243</v>
      </c>
      <c r="B353" s="93"/>
      <c r="C353" s="71"/>
      <c r="D353" s="76"/>
      <c r="E353" s="81"/>
      <c r="F353" s="159"/>
      <c r="G353" s="159"/>
    </row>
    <row r="354" spans="1:7" s="2" customFormat="1" x14ac:dyDescent="0.25">
      <c r="A354" s="89" t="s">
        <v>1244</v>
      </c>
      <c r="B354" s="93"/>
      <c r="C354" s="71"/>
      <c r="D354" s="76"/>
      <c r="E354" s="81"/>
      <c r="F354" s="159"/>
      <c r="G354" s="159"/>
    </row>
    <row r="355" spans="1:7" s="2" customFormat="1" x14ac:dyDescent="0.25">
      <c r="A355" s="89" t="s">
        <v>1245</v>
      </c>
      <c r="B355" s="93"/>
      <c r="C355" s="76"/>
      <c r="D355" s="76"/>
      <c r="E355" s="81"/>
      <c r="F355" s="81"/>
      <c r="G355" s="81"/>
    </row>
    <row r="356" spans="1:7" s="2" customFormat="1" x14ac:dyDescent="0.25">
      <c r="A356" s="89" t="s">
        <v>1246</v>
      </c>
      <c r="B356" s="93"/>
      <c r="C356" s="76"/>
      <c r="D356" s="76"/>
      <c r="E356" s="81"/>
      <c r="F356" s="81"/>
      <c r="G356" s="81"/>
    </row>
    <row r="357" spans="1:7" s="2" customFormat="1" x14ac:dyDescent="0.25">
      <c r="A357" s="99"/>
      <c r="B357" s="99" t="s">
        <v>1247</v>
      </c>
      <c r="C357" s="99" t="s">
        <v>316</v>
      </c>
      <c r="D357" s="99" t="s">
        <v>1162</v>
      </c>
      <c r="E357" s="99"/>
      <c r="F357" s="99" t="s">
        <v>839</v>
      </c>
      <c r="G357" s="99" t="s">
        <v>1163</v>
      </c>
    </row>
    <row r="358" spans="1:7" s="2" customFormat="1" x14ac:dyDescent="0.25">
      <c r="A358" s="89" t="s">
        <v>1248</v>
      </c>
      <c r="B358" s="102" t="s">
        <v>1249</v>
      </c>
      <c r="C358" s="176">
        <v>4212.1142244199718</v>
      </c>
      <c r="D358" s="222">
        <v>27252</v>
      </c>
      <c r="E358" s="81"/>
      <c r="F358" s="111">
        <f>IF($C$365=0,"",IF(C358="[For completion]","",C358/$C$365))</f>
        <v>0.67592600726839192</v>
      </c>
      <c r="G358" s="111">
        <f>IF($D$365=0,"",IF(D358="[For completion]","",D358/$D$365))</f>
        <v>0.62234807828450067</v>
      </c>
    </row>
    <row r="359" spans="1:7" s="2" customFormat="1" x14ac:dyDescent="0.25">
      <c r="A359" s="89" t="s">
        <v>1250</v>
      </c>
      <c r="B359" s="175" t="s">
        <v>1251</v>
      </c>
      <c r="C359" s="176">
        <v>557.11574997000093</v>
      </c>
      <c r="D359" s="222">
        <v>4150</v>
      </c>
      <c r="E359" s="81"/>
      <c r="F359" s="111">
        <f t="shared" ref="F359:F364" si="15">IF($C$365=0,"",IF(C359="[For completion]","",C359/$C$365))</f>
        <v>8.9401427501746775E-2</v>
      </c>
      <c r="G359" s="111">
        <f t="shared" ref="G359:G364" si="16">IF($D$365=0,"",IF(D359="[For completion]","",D359/$D$365))</f>
        <v>9.47726598004065E-2</v>
      </c>
    </row>
    <row r="360" spans="1:7" s="2" customFormat="1" x14ac:dyDescent="0.25">
      <c r="A360" s="89" t="s">
        <v>1252</v>
      </c>
      <c r="B360" s="102" t="s">
        <v>1253</v>
      </c>
      <c r="C360" s="176">
        <v>266.00981290999982</v>
      </c>
      <c r="D360" s="222">
        <v>2137</v>
      </c>
      <c r="E360" s="81"/>
      <c r="F360" s="111">
        <f t="shared" si="15"/>
        <v>4.2687102285130417E-2</v>
      </c>
      <c r="G360" s="111">
        <f t="shared" si="16"/>
        <v>4.8802210600835824E-2</v>
      </c>
    </row>
    <row r="361" spans="1:7" s="2" customFormat="1" x14ac:dyDescent="0.25">
      <c r="A361" s="89" t="s">
        <v>1254</v>
      </c>
      <c r="B361" s="102" t="s">
        <v>1255</v>
      </c>
      <c r="C361" s="176">
        <v>1191.3039477999987</v>
      </c>
      <c r="D361" s="222">
        <v>10201</v>
      </c>
      <c r="E361" s="81"/>
      <c r="F361" s="111">
        <f t="shared" si="15"/>
        <v>0.19117081778341619</v>
      </c>
      <c r="G361" s="111">
        <f t="shared" si="16"/>
        <v>0.23295804882504739</v>
      </c>
    </row>
    <row r="362" spans="1:7" s="2" customFormat="1" x14ac:dyDescent="0.25">
      <c r="A362" s="89" t="s">
        <v>1256</v>
      </c>
      <c r="B362" s="102" t="s">
        <v>1257</v>
      </c>
      <c r="C362" s="176">
        <v>0</v>
      </c>
      <c r="D362" s="222">
        <v>0</v>
      </c>
      <c r="E362" s="81"/>
      <c r="F362" s="111">
        <f t="shared" si="15"/>
        <v>0</v>
      </c>
      <c r="G362" s="111">
        <f t="shared" si="16"/>
        <v>0</v>
      </c>
    </row>
    <row r="363" spans="1:7" s="2" customFormat="1" x14ac:dyDescent="0.25">
      <c r="A363" s="89" t="s">
        <v>1258</v>
      </c>
      <c r="B363" s="102" t="s">
        <v>1259</v>
      </c>
      <c r="C363" s="176">
        <v>0</v>
      </c>
      <c r="D363" s="222">
        <v>0</v>
      </c>
      <c r="E363" s="81"/>
      <c r="F363" s="111">
        <f t="shared" si="15"/>
        <v>0</v>
      </c>
      <c r="G363" s="111">
        <f t="shared" si="16"/>
        <v>0</v>
      </c>
    </row>
    <row r="364" spans="1:7" s="2" customFormat="1" x14ac:dyDescent="0.25">
      <c r="A364" s="89" t="s">
        <v>1260</v>
      </c>
      <c r="B364" s="102" t="s">
        <v>714</v>
      </c>
      <c r="C364" s="176">
        <v>5.0765593200000003</v>
      </c>
      <c r="D364" s="222">
        <v>49</v>
      </c>
      <c r="E364" s="81"/>
      <c r="F364" s="111">
        <f t="shared" si="15"/>
        <v>8.1464516131474565E-4</v>
      </c>
      <c r="G364" s="111">
        <f t="shared" si="16"/>
        <v>1.1190024892096188E-3</v>
      </c>
    </row>
    <row r="365" spans="1:7" s="2" customFormat="1" x14ac:dyDescent="0.25">
      <c r="A365" s="89" t="s">
        <v>1261</v>
      </c>
      <c r="B365" s="102" t="s">
        <v>357</v>
      </c>
      <c r="C365" s="129">
        <f>SUM(C358:C364)</f>
        <v>6231.6202944199713</v>
      </c>
      <c r="D365" s="89">
        <f>SUM(D358:D364)</f>
        <v>43789</v>
      </c>
      <c r="E365" s="81"/>
      <c r="F365" s="174">
        <f>SUM(F358:F364)</f>
        <v>1</v>
      </c>
      <c r="G365" s="174">
        <f>SUM(G358:G364)</f>
        <v>1</v>
      </c>
    </row>
    <row r="366" spans="1:7" s="2" customFormat="1" x14ac:dyDescent="0.25">
      <c r="A366" s="89" t="s">
        <v>1262</v>
      </c>
      <c r="B366" s="93"/>
      <c r="C366" s="76"/>
      <c r="D366" s="76"/>
      <c r="E366" s="81"/>
      <c r="F366" s="81"/>
      <c r="G366" s="81"/>
    </row>
    <row r="367" spans="1:7" s="2" customFormat="1" x14ac:dyDescent="0.25">
      <c r="A367" s="99"/>
      <c r="B367" s="99" t="s">
        <v>1263</v>
      </c>
      <c r="C367" s="99" t="s">
        <v>316</v>
      </c>
      <c r="D367" s="99" t="s">
        <v>1162</v>
      </c>
      <c r="E367" s="99"/>
      <c r="F367" s="99" t="s">
        <v>839</v>
      </c>
      <c r="G367" s="99" t="s">
        <v>1163</v>
      </c>
    </row>
    <row r="368" spans="1:7" s="2" customFormat="1" x14ac:dyDescent="0.25">
      <c r="A368" s="89" t="s">
        <v>1264</v>
      </c>
      <c r="B368" s="102" t="s">
        <v>1265</v>
      </c>
      <c r="C368" s="176">
        <v>503.31565891000099</v>
      </c>
      <c r="D368" s="222">
        <v>2770.00000000001</v>
      </c>
      <c r="E368" s="81"/>
      <c r="F368" s="111">
        <f>IF($C$372=0,"",IF(C368="[For completion]","",C368/$C$372))</f>
        <v>8.0768024226489932E-2</v>
      </c>
      <c r="G368" s="111">
        <f>IF($D$372=0,"",IF(D368="[For completion]","",D368/$D$372))</f>
        <v>6.325789581858407E-2</v>
      </c>
    </row>
    <row r="369" spans="1:7" s="2" customFormat="1" x14ac:dyDescent="0.25">
      <c r="A369" s="89" t="s">
        <v>1266</v>
      </c>
      <c r="B369" s="175" t="s">
        <v>1267</v>
      </c>
      <c r="C369" s="176">
        <v>5728.3046355100005</v>
      </c>
      <c r="D369" s="222">
        <v>41019.000000000502</v>
      </c>
      <c r="E369" s="81"/>
      <c r="F369" s="111">
        <f>IF($C$372=0,"",IF(C369="[For completion]","",C369/$C$372))</f>
        <v>0.91923197577351012</v>
      </c>
      <c r="G369" s="111">
        <f>IF($D$372=0,"",IF(D369="[For completion]","",D369/$D$372))</f>
        <v>0.93674210418141601</v>
      </c>
    </row>
    <row r="370" spans="1:7" s="2" customFormat="1" x14ac:dyDescent="0.25">
      <c r="A370" s="89" t="s">
        <v>1268</v>
      </c>
      <c r="B370" s="102" t="s">
        <v>714</v>
      </c>
      <c r="C370" s="176">
        <v>0</v>
      </c>
      <c r="D370" s="222">
        <v>0</v>
      </c>
      <c r="E370" s="81"/>
      <c r="F370" s="111">
        <f>IF($C$372=0,"",IF(C370="[For completion]","",C370/$C$372))</f>
        <v>0</v>
      </c>
      <c r="G370" s="111">
        <f>IF($D$372=0,"",IF(D370="[For completion]","",D370/$D$372))</f>
        <v>0</v>
      </c>
    </row>
    <row r="371" spans="1:7" s="2" customFormat="1" x14ac:dyDescent="0.25">
      <c r="A371" s="89" t="s">
        <v>1269</v>
      </c>
      <c r="B371" s="89" t="s">
        <v>1182</v>
      </c>
      <c r="C371" s="176">
        <v>0</v>
      </c>
      <c r="D371" s="222">
        <v>0</v>
      </c>
      <c r="E371" s="81"/>
      <c r="F371" s="111">
        <f>IF($C$372=0,"",IF(C371="[For completion]","",C371/$C$372))</f>
        <v>0</v>
      </c>
      <c r="G371" s="111">
        <f>IF($D$372=0,"",IF(D371="[For completion]","",D371/$D$372))</f>
        <v>0</v>
      </c>
    </row>
    <row r="372" spans="1:7" s="2" customFormat="1" x14ac:dyDescent="0.25">
      <c r="A372" s="89" t="s">
        <v>1270</v>
      </c>
      <c r="B372" s="102" t="s">
        <v>357</v>
      </c>
      <c r="C372" s="129">
        <f>SUM(C368:C371)</f>
        <v>6231.6202944200013</v>
      </c>
      <c r="D372" s="89">
        <f>SUM(D368:D371)</f>
        <v>43789.000000000509</v>
      </c>
      <c r="E372" s="81"/>
      <c r="F372" s="174">
        <f>SUM(F368:F371)</f>
        <v>1</v>
      </c>
      <c r="G372" s="174">
        <f>SUM(G368:G371)</f>
        <v>1</v>
      </c>
    </row>
    <row r="373" spans="1:7" s="2" customFormat="1" x14ac:dyDescent="0.25">
      <c r="A373" s="89" t="s">
        <v>1271</v>
      </c>
      <c r="B373" s="93"/>
      <c r="C373" s="76"/>
      <c r="D373" s="76"/>
      <c r="E373" s="81"/>
      <c r="F373" s="81"/>
      <c r="G373" s="81"/>
    </row>
    <row r="374" spans="1:7" s="2" customFormat="1" ht="15" customHeight="1" x14ac:dyDescent="0.25">
      <c r="A374" s="99"/>
      <c r="B374" s="99" t="s">
        <v>1534</v>
      </c>
      <c r="C374" s="99" t="s">
        <v>1272</v>
      </c>
      <c r="D374" s="99" t="s">
        <v>1273</v>
      </c>
      <c r="E374" s="99"/>
      <c r="F374" s="99" t="s">
        <v>1274</v>
      </c>
      <c r="G374" s="99" t="s">
        <v>1275</v>
      </c>
    </row>
    <row r="375" spans="1:7" s="2" customFormat="1" x14ac:dyDescent="0.25">
      <c r="A375" s="89" t="s">
        <v>1276</v>
      </c>
      <c r="B375" s="102" t="s">
        <v>1249</v>
      </c>
      <c r="C375" s="176" t="s">
        <v>2045</v>
      </c>
      <c r="D375" s="176" t="s">
        <v>2045</v>
      </c>
      <c r="E375" s="73"/>
      <c r="F375" s="176" t="s">
        <v>2045</v>
      </c>
      <c r="G375" s="176" t="s">
        <v>2045</v>
      </c>
    </row>
    <row r="376" spans="1:7" s="2" customFormat="1" x14ac:dyDescent="0.25">
      <c r="A376" s="89" t="s">
        <v>1277</v>
      </c>
      <c r="B376" s="102" t="s">
        <v>1251</v>
      </c>
      <c r="C376" s="176" t="s">
        <v>2045</v>
      </c>
      <c r="D376" s="176" t="s">
        <v>2045</v>
      </c>
      <c r="E376" s="73"/>
      <c r="F376" s="176" t="s">
        <v>2045</v>
      </c>
      <c r="G376" s="176" t="s">
        <v>2045</v>
      </c>
    </row>
    <row r="377" spans="1:7" s="2" customFormat="1" x14ac:dyDescent="0.25">
      <c r="A377" s="89" t="s">
        <v>1278</v>
      </c>
      <c r="B377" s="102" t="s">
        <v>1253</v>
      </c>
      <c r="C377" s="176" t="s">
        <v>2045</v>
      </c>
      <c r="D377" s="176" t="s">
        <v>2045</v>
      </c>
      <c r="E377" s="73"/>
      <c r="F377" s="176" t="s">
        <v>2045</v>
      </c>
      <c r="G377" s="176" t="s">
        <v>2045</v>
      </c>
    </row>
    <row r="378" spans="1:7" s="2" customFormat="1" x14ac:dyDescent="0.25">
      <c r="A378" s="89" t="s">
        <v>1279</v>
      </c>
      <c r="B378" s="102" t="s">
        <v>1255</v>
      </c>
      <c r="C378" s="176" t="s">
        <v>2045</v>
      </c>
      <c r="D378" s="176" t="s">
        <v>2045</v>
      </c>
      <c r="E378" s="73"/>
      <c r="F378" s="176" t="s">
        <v>2045</v>
      </c>
      <c r="G378" s="176" t="s">
        <v>2045</v>
      </c>
    </row>
    <row r="379" spans="1:7" s="2" customFormat="1" x14ac:dyDescent="0.25">
      <c r="A379" s="89" t="s">
        <v>1280</v>
      </c>
      <c r="B379" s="102" t="s">
        <v>1257</v>
      </c>
      <c r="C379" s="176" t="s">
        <v>2045</v>
      </c>
      <c r="D379" s="176" t="s">
        <v>2045</v>
      </c>
      <c r="E379" s="73"/>
      <c r="F379" s="176" t="s">
        <v>2045</v>
      </c>
      <c r="G379" s="176" t="s">
        <v>2045</v>
      </c>
    </row>
    <row r="380" spans="1:7" s="2" customFormat="1" x14ac:dyDescent="0.25">
      <c r="A380" s="89" t="s">
        <v>1281</v>
      </c>
      <c r="B380" s="102" t="s">
        <v>1259</v>
      </c>
      <c r="C380" s="176" t="s">
        <v>2045</v>
      </c>
      <c r="D380" s="176" t="s">
        <v>2045</v>
      </c>
      <c r="E380" s="73"/>
      <c r="F380" s="176" t="s">
        <v>2045</v>
      </c>
      <c r="G380" s="176" t="s">
        <v>2045</v>
      </c>
    </row>
    <row r="381" spans="1:7" s="2" customFormat="1" x14ac:dyDescent="0.25">
      <c r="A381" s="89" t="s">
        <v>1282</v>
      </c>
      <c r="B381" s="102" t="s">
        <v>714</v>
      </c>
      <c r="C381" s="176" t="s">
        <v>2045</v>
      </c>
      <c r="D381" s="176" t="s">
        <v>2045</v>
      </c>
      <c r="E381" s="73"/>
      <c r="F381" s="176" t="s">
        <v>2045</v>
      </c>
      <c r="G381" s="176" t="s">
        <v>2045</v>
      </c>
    </row>
    <row r="382" spans="1:7" s="2" customFormat="1" x14ac:dyDescent="0.25">
      <c r="A382" s="89" t="s">
        <v>1283</v>
      </c>
      <c r="B382" s="102" t="s">
        <v>357</v>
      </c>
      <c r="C382" s="129" t="s">
        <v>2045</v>
      </c>
      <c r="D382" s="129" t="s">
        <v>2045</v>
      </c>
      <c r="E382" s="73"/>
      <c r="F382" s="176"/>
      <c r="G382" s="155"/>
    </row>
    <row r="383" spans="1:7" s="2" customFormat="1" x14ac:dyDescent="0.25">
      <c r="A383" s="89" t="s">
        <v>1284</v>
      </c>
      <c r="B383" s="102" t="s">
        <v>1285</v>
      </c>
      <c r="C383" s="76"/>
      <c r="D383" s="76"/>
      <c r="E383" s="73"/>
      <c r="F383" s="176" t="s">
        <v>2045</v>
      </c>
      <c r="G383" s="111" t="str">
        <f>IF($D$393=0,"",IF(D382="[For completion]","",D382/$D$393))</f>
        <v/>
      </c>
    </row>
    <row r="384" spans="1:7" s="2" customFormat="1" x14ac:dyDescent="0.25">
      <c r="A384" s="89" t="s">
        <v>1286</v>
      </c>
      <c r="B384" s="76"/>
      <c r="C384" s="76"/>
      <c r="D384" s="76"/>
      <c r="E384" s="76"/>
      <c r="F384" s="76"/>
      <c r="G384" s="155" t="str">
        <f>IF($D$393=0,"",IF(D383="[For completion]","",D383/$D$393))</f>
        <v/>
      </c>
    </row>
    <row r="385" spans="1:7" s="2" customFormat="1" x14ac:dyDescent="0.25">
      <c r="A385" s="89" t="s">
        <v>1287</v>
      </c>
      <c r="B385" s="93"/>
      <c r="C385" s="71"/>
      <c r="D385" s="76"/>
      <c r="E385" s="73"/>
      <c r="F385" s="155"/>
      <c r="G385" s="155" t="str">
        <f t="shared" ref="G385:G393" si="17">IF($D$393=0,"",IF(D385="[For completion]","",D385/$D$393))</f>
        <v/>
      </c>
    </row>
    <row r="386" spans="1:7" s="2" customFormat="1" x14ac:dyDescent="0.25">
      <c r="A386" s="89" t="s">
        <v>1288</v>
      </c>
      <c r="B386" s="93"/>
      <c r="C386" s="71"/>
      <c r="D386" s="76"/>
      <c r="E386" s="73"/>
      <c r="F386" s="155"/>
      <c r="G386" s="155" t="str">
        <f t="shared" si="17"/>
        <v/>
      </c>
    </row>
    <row r="387" spans="1:7" s="2" customFormat="1" x14ac:dyDescent="0.25">
      <c r="A387" s="89" t="s">
        <v>1289</v>
      </c>
      <c r="B387" s="93"/>
      <c r="C387" s="71"/>
      <c r="D387" s="76"/>
      <c r="E387" s="73"/>
      <c r="F387" s="155"/>
      <c r="G387" s="155" t="str">
        <f t="shared" si="17"/>
        <v/>
      </c>
    </row>
    <row r="388" spans="1:7" s="2" customFormat="1" x14ac:dyDescent="0.25">
      <c r="A388" s="89" t="s">
        <v>1290</v>
      </c>
      <c r="B388" s="93"/>
      <c r="C388" s="71"/>
      <c r="D388" s="76"/>
      <c r="E388" s="73"/>
      <c r="F388" s="155"/>
      <c r="G388" s="155" t="str">
        <f t="shared" si="17"/>
        <v/>
      </c>
    </row>
    <row r="389" spans="1:7" s="2" customFormat="1" x14ac:dyDescent="0.25">
      <c r="A389" s="89" t="s">
        <v>1291</v>
      </c>
      <c r="B389" s="93"/>
      <c r="C389" s="71"/>
      <c r="D389" s="76"/>
      <c r="E389" s="73"/>
      <c r="F389" s="155"/>
      <c r="G389" s="155" t="str">
        <f t="shared" si="17"/>
        <v/>
      </c>
    </row>
    <row r="390" spans="1:7" s="2" customFormat="1" x14ac:dyDescent="0.25">
      <c r="A390" s="89" t="s">
        <v>1292</v>
      </c>
      <c r="B390" s="93"/>
      <c r="C390" s="71"/>
      <c r="D390" s="76"/>
      <c r="E390" s="73"/>
      <c r="F390" s="155"/>
      <c r="G390" s="155" t="str">
        <f t="shared" si="17"/>
        <v/>
      </c>
    </row>
    <row r="391" spans="1:7" s="2" customFormat="1" x14ac:dyDescent="0.25">
      <c r="A391" s="89" t="s">
        <v>1293</v>
      </c>
      <c r="B391" s="93"/>
      <c r="C391" s="71"/>
      <c r="D391" s="76"/>
      <c r="E391" s="73"/>
      <c r="F391" s="155"/>
      <c r="G391" s="155" t="str">
        <f t="shared" si="17"/>
        <v/>
      </c>
    </row>
    <row r="392" spans="1:7" s="2" customFormat="1" x14ac:dyDescent="0.25">
      <c r="A392" s="89" t="s">
        <v>1294</v>
      </c>
      <c r="B392" s="93"/>
      <c r="C392" s="71"/>
      <c r="D392" s="76"/>
      <c r="E392" s="73"/>
      <c r="F392" s="155"/>
      <c r="G392" s="155" t="str">
        <f t="shared" si="17"/>
        <v/>
      </c>
    </row>
    <row r="393" spans="1:7" s="2" customFormat="1" x14ac:dyDescent="0.25">
      <c r="A393" s="89" t="s">
        <v>1295</v>
      </c>
      <c r="B393" s="93"/>
      <c r="C393" s="71"/>
      <c r="D393" s="76"/>
      <c r="E393" s="73"/>
      <c r="F393" s="155"/>
      <c r="G393" s="155" t="str">
        <f t="shared" si="17"/>
        <v/>
      </c>
    </row>
    <row r="394" spans="1:7" s="2" customFormat="1" x14ac:dyDescent="0.25">
      <c r="A394" s="89" t="s">
        <v>1296</v>
      </c>
      <c r="B394" s="76"/>
      <c r="C394" s="106"/>
      <c r="D394" s="76"/>
      <c r="E394" s="73"/>
      <c r="F394" s="73"/>
      <c r="G394" s="73"/>
    </row>
    <row r="395" spans="1:7" s="2" customFormat="1" x14ac:dyDescent="0.25">
      <c r="A395" s="89" t="s">
        <v>1297</v>
      </c>
      <c r="B395" s="76"/>
      <c r="C395" s="106"/>
      <c r="D395" s="76"/>
      <c r="E395" s="73"/>
      <c r="F395" s="73"/>
      <c r="G395" s="73"/>
    </row>
    <row r="396" spans="1:7" s="2" customFormat="1" x14ac:dyDescent="0.25">
      <c r="A396" s="89" t="s">
        <v>1298</v>
      </c>
      <c r="B396" s="76"/>
      <c r="C396" s="106"/>
      <c r="D396" s="76"/>
      <c r="E396" s="73"/>
      <c r="F396" s="73"/>
      <c r="G396" s="73"/>
    </row>
    <row r="397" spans="1:7" s="2" customFormat="1" x14ac:dyDescent="0.25">
      <c r="A397" s="89" t="s">
        <v>1299</v>
      </c>
      <c r="B397" s="76"/>
      <c r="C397" s="106"/>
      <c r="D397" s="76"/>
      <c r="E397" s="73"/>
      <c r="F397" s="73"/>
      <c r="G397" s="73"/>
    </row>
    <row r="398" spans="1:7" s="2" customFormat="1" x14ac:dyDescent="0.25">
      <c r="A398" s="89" t="s">
        <v>1300</v>
      </c>
      <c r="B398" s="76"/>
      <c r="C398" s="106"/>
      <c r="D398" s="76"/>
      <c r="E398" s="73"/>
      <c r="F398" s="73"/>
      <c r="G398" s="73"/>
    </row>
    <row r="399" spans="1:7" s="2" customFormat="1" x14ac:dyDescent="0.25">
      <c r="A399" s="89" t="s">
        <v>1301</v>
      </c>
      <c r="B399" s="76"/>
      <c r="C399" s="106"/>
      <c r="D399" s="76"/>
      <c r="E399" s="73"/>
      <c r="F399" s="73"/>
      <c r="G399" s="73"/>
    </row>
    <row r="400" spans="1:7" s="2" customFormat="1" x14ac:dyDescent="0.25">
      <c r="A400" s="89" t="s">
        <v>1302</v>
      </c>
      <c r="B400" s="76"/>
      <c r="C400" s="106"/>
      <c r="D400" s="76"/>
      <c r="E400" s="73"/>
      <c r="F400" s="73"/>
      <c r="G400" s="73"/>
    </row>
    <row r="401" spans="1:7" s="2" customFormat="1" x14ac:dyDescent="0.25">
      <c r="A401" s="89" t="s">
        <v>1303</v>
      </c>
      <c r="B401" s="76"/>
      <c r="C401" s="106"/>
      <c r="D401" s="76"/>
      <c r="E401" s="73"/>
      <c r="F401" s="73"/>
      <c r="G401" s="73"/>
    </row>
    <row r="402" spans="1:7" s="2" customFormat="1" x14ac:dyDescent="0.25">
      <c r="A402" s="89" t="s">
        <v>1304</v>
      </c>
      <c r="B402" s="76"/>
      <c r="C402" s="106"/>
      <c r="D402" s="76"/>
      <c r="E402" s="73"/>
      <c r="F402" s="73"/>
      <c r="G402" s="73"/>
    </row>
    <row r="403" spans="1:7" s="2" customFormat="1" x14ac:dyDescent="0.25">
      <c r="A403" s="89" t="s">
        <v>1305</v>
      </c>
      <c r="B403" s="76"/>
      <c r="C403" s="106"/>
      <c r="D403" s="76"/>
      <c r="E403" s="73"/>
      <c r="F403" s="73"/>
      <c r="G403" s="73"/>
    </row>
    <row r="404" spans="1:7" s="2" customFormat="1" x14ac:dyDescent="0.25">
      <c r="A404" s="89" t="s">
        <v>1306</v>
      </c>
      <c r="B404" s="76"/>
      <c r="C404" s="106"/>
      <c r="D404" s="76"/>
      <c r="E404" s="73"/>
      <c r="F404" s="73"/>
      <c r="G404" s="73"/>
    </row>
    <row r="405" spans="1:7" s="2" customFormat="1" x14ac:dyDescent="0.25">
      <c r="A405" s="89" t="s">
        <v>1307</v>
      </c>
      <c r="B405" s="76"/>
      <c r="C405" s="106"/>
      <c r="D405" s="76"/>
      <c r="E405" s="73"/>
      <c r="F405" s="73"/>
      <c r="G405" s="73"/>
    </row>
    <row r="406" spans="1:7" s="2" customFormat="1" x14ac:dyDescent="0.25">
      <c r="A406" s="89" t="s">
        <v>1308</v>
      </c>
      <c r="B406" s="76"/>
      <c r="C406" s="106"/>
      <c r="D406" s="76"/>
      <c r="E406" s="73"/>
      <c r="F406" s="73"/>
      <c r="G406" s="73"/>
    </row>
    <row r="407" spans="1:7" s="2" customFormat="1" x14ac:dyDescent="0.25">
      <c r="A407" s="89" t="s">
        <v>1309</v>
      </c>
      <c r="B407" s="76"/>
      <c r="C407" s="106"/>
      <c r="D407" s="76"/>
      <c r="E407" s="73"/>
      <c r="F407" s="73"/>
      <c r="G407" s="73"/>
    </row>
    <row r="408" spans="1:7" s="2" customFormat="1" x14ac:dyDescent="0.25">
      <c r="A408" s="89" t="s">
        <v>1310</v>
      </c>
      <c r="B408" s="76"/>
      <c r="C408" s="106"/>
      <c r="D408" s="76"/>
      <c r="E408" s="73"/>
      <c r="F408" s="73"/>
      <c r="G408" s="73"/>
    </row>
    <row r="409" spans="1:7" s="2" customFormat="1" x14ac:dyDescent="0.25">
      <c r="A409" s="89" t="s">
        <v>1311</v>
      </c>
      <c r="B409" s="76"/>
      <c r="C409" s="106"/>
      <c r="D409" s="76"/>
      <c r="E409" s="73"/>
      <c r="F409" s="73"/>
      <c r="G409" s="73"/>
    </row>
    <row r="410" spans="1:7" s="2" customFormat="1" x14ac:dyDescent="0.25">
      <c r="A410" s="89" t="s">
        <v>1312</v>
      </c>
      <c r="B410" s="76"/>
      <c r="C410" s="106"/>
      <c r="D410" s="76"/>
      <c r="E410" s="73"/>
      <c r="F410" s="73"/>
      <c r="G410" s="73"/>
    </row>
    <row r="411" spans="1:7" s="2" customFormat="1" x14ac:dyDescent="0.25">
      <c r="A411" s="89" t="s">
        <v>1313</v>
      </c>
      <c r="B411" s="76"/>
      <c r="C411" s="106"/>
      <c r="D411" s="76"/>
      <c r="E411" s="73"/>
      <c r="F411" s="73"/>
      <c r="G411" s="73"/>
    </row>
    <row r="412" spans="1:7" s="2" customFormat="1" x14ac:dyDescent="0.25">
      <c r="A412" s="89" t="s">
        <v>1314</v>
      </c>
      <c r="B412" s="76"/>
      <c r="C412" s="106"/>
      <c r="D412" s="76"/>
      <c r="E412" s="73"/>
      <c r="F412" s="73"/>
      <c r="G412" s="73"/>
    </row>
    <row r="413" spans="1:7" s="2" customFormat="1" x14ac:dyDescent="0.25">
      <c r="A413" s="89" t="s">
        <v>1315</v>
      </c>
      <c r="B413" s="76"/>
      <c r="C413" s="106"/>
      <c r="D413" s="76"/>
      <c r="E413" s="73"/>
      <c r="F413" s="73"/>
      <c r="G413" s="73"/>
    </row>
    <row r="414" spans="1:7" s="2" customFormat="1" x14ac:dyDescent="0.25">
      <c r="A414" s="89" t="s">
        <v>1316</v>
      </c>
      <c r="B414" s="76"/>
      <c r="C414" s="106"/>
      <c r="D414" s="76"/>
      <c r="E414" s="73"/>
      <c r="F414" s="73"/>
      <c r="G414" s="73"/>
    </row>
    <row r="415" spans="1:7" s="2" customFormat="1" x14ac:dyDescent="0.25">
      <c r="A415" s="89" t="s">
        <v>1317</v>
      </c>
      <c r="B415" s="76"/>
      <c r="C415" s="106"/>
      <c r="D415" s="76"/>
      <c r="E415" s="73"/>
      <c r="F415" s="73"/>
      <c r="G415" s="73"/>
    </row>
    <row r="416" spans="1:7" s="2" customFormat="1" x14ac:dyDescent="0.25">
      <c r="A416" s="89" t="s">
        <v>1318</v>
      </c>
      <c r="B416" s="76"/>
      <c r="C416" s="106"/>
      <c r="D416" s="76"/>
      <c r="E416" s="73"/>
      <c r="F416" s="73"/>
      <c r="G416" s="73"/>
    </row>
    <row r="417" spans="1:7" s="2" customFormat="1" x14ac:dyDescent="0.25">
      <c r="A417" s="89" t="s">
        <v>1319</v>
      </c>
      <c r="B417" s="76"/>
      <c r="C417" s="106"/>
      <c r="D417" s="76"/>
      <c r="E417" s="73"/>
      <c r="F417" s="73"/>
      <c r="G417" s="73"/>
    </row>
    <row r="418" spans="1:7" s="2" customFormat="1" x14ac:dyDescent="0.25">
      <c r="A418" s="89" t="s">
        <v>1320</v>
      </c>
      <c r="B418" s="76"/>
      <c r="C418" s="106"/>
      <c r="D418" s="76"/>
      <c r="E418" s="73"/>
      <c r="F418" s="73"/>
      <c r="G418" s="73"/>
    </row>
    <row r="419" spans="1:7" s="2" customFormat="1" x14ac:dyDescent="0.25">
      <c r="A419" s="89" t="s">
        <v>1321</v>
      </c>
      <c r="B419" s="76"/>
      <c r="C419" s="106"/>
      <c r="D419" s="76"/>
      <c r="E419" s="73"/>
      <c r="F419" s="73"/>
      <c r="G419" s="73"/>
    </row>
    <row r="420" spans="1:7" s="2" customFormat="1" x14ac:dyDescent="0.25">
      <c r="A420" s="89" t="s">
        <v>1322</v>
      </c>
      <c r="B420" s="76"/>
      <c r="C420" s="106"/>
      <c r="D420" s="76"/>
      <c r="E420" s="73"/>
      <c r="F420" s="73"/>
      <c r="G420" s="73"/>
    </row>
    <row r="421" spans="1:7" s="2" customFormat="1" x14ac:dyDescent="0.25">
      <c r="A421" s="89" t="s">
        <v>1323</v>
      </c>
      <c r="B421" s="76"/>
      <c r="C421" s="106"/>
      <c r="D421" s="76"/>
      <c r="E421" s="73"/>
      <c r="F421" s="73"/>
      <c r="G421" s="73"/>
    </row>
    <row r="422" spans="1:7" s="2" customFormat="1" x14ac:dyDescent="0.25">
      <c r="A422" s="89" t="s">
        <v>1324</v>
      </c>
      <c r="B422" s="76"/>
      <c r="C422" s="106"/>
      <c r="D422" s="76"/>
      <c r="E422" s="73"/>
      <c r="F422" s="73"/>
      <c r="G422" s="73"/>
    </row>
    <row r="423" spans="1:7" ht="18.75" x14ac:dyDescent="0.25">
      <c r="A423" s="167"/>
      <c r="B423" s="177" t="s">
        <v>802</v>
      </c>
      <c r="C423" s="167"/>
      <c r="D423" s="167"/>
      <c r="E423" s="167"/>
      <c r="F423" s="169"/>
      <c r="G423" s="169"/>
    </row>
    <row r="424" spans="1:7" ht="15" customHeight="1" x14ac:dyDescent="0.25">
      <c r="A424" s="98"/>
      <c r="B424" s="98" t="s">
        <v>1325</v>
      </c>
      <c r="C424" s="98" t="s">
        <v>1036</v>
      </c>
      <c r="D424" s="98" t="s">
        <v>1037</v>
      </c>
      <c r="E424" s="98"/>
      <c r="F424" s="98" t="s">
        <v>840</v>
      </c>
      <c r="G424" s="98" t="s">
        <v>1038</v>
      </c>
    </row>
    <row r="425" spans="1:7" x14ac:dyDescent="0.25">
      <c r="A425" s="89" t="s">
        <v>1326</v>
      </c>
      <c r="B425" s="89" t="s">
        <v>1040</v>
      </c>
      <c r="C425" s="176" t="s">
        <v>280</v>
      </c>
      <c r="D425" s="237"/>
      <c r="E425" s="119"/>
      <c r="F425" s="120"/>
      <c r="G425" s="120"/>
    </row>
    <row r="426" spans="1:7" x14ac:dyDescent="0.25">
      <c r="A426" s="119"/>
      <c r="C426" s="95"/>
      <c r="D426" s="237"/>
      <c r="E426" s="119"/>
      <c r="F426" s="120"/>
      <c r="G426" s="120"/>
    </row>
    <row r="427" spans="1:7" x14ac:dyDescent="0.25">
      <c r="B427" s="89" t="s">
        <v>1041</v>
      </c>
      <c r="C427" s="95"/>
      <c r="D427" s="237"/>
      <c r="E427" s="119"/>
      <c r="F427" s="120"/>
      <c r="G427" s="120"/>
    </row>
    <row r="428" spans="1:7" x14ac:dyDescent="0.25">
      <c r="A428" s="89" t="s">
        <v>1327</v>
      </c>
      <c r="B428" s="197" t="s">
        <v>939</v>
      </c>
      <c r="C428" s="176" t="s">
        <v>280</v>
      </c>
      <c r="D428" s="222" t="s">
        <v>280</v>
      </c>
      <c r="E428" s="119"/>
      <c r="F428" s="111" t="str">
        <f t="shared" ref="F428:F451" si="18">IF($C$452=0,"",IF(C428="[for completion]","",C428/$C$452))</f>
        <v/>
      </c>
      <c r="G428" s="111" t="str">
        <f t="shared" ref="G428:G451" si="19">IF($D$452=0,"",IF(D428="[for completion]","",D428/$D$452))</f>
        <v/>
      </c>
    </row>
    <row r="429" spans="1:7" x14ac:dyDescent="0.25">
      <c r="A429" s="89" t="s">
        <v>1328</v>
      </c>
      <c r="B429" s="197" t="s">
        <v>939</v>
      </c>
      <c r="C429" s="176" t="s">
        <v>280</v>
      </c>
      <c r="D429" s="222" t="s">
        <v>280</v>
      </c>
      <c r="E429" s="119"/>
      <c r="F429" s="111" t="str">
        <f t="shared" si="18"/>
        <v/>
      </c>
      <c r="G429" s="111" t="str">
        <f t="shared" si="19"/>
        <v/>
      </c>
    </row>
    <row r="430" spans="1:7" x14ac:dyDescent="0.25">
      <c r="A430" s="89" t="s">
        <v>1329</v>
      </c>
      <c r="B430" s="197" t="s">
        <v>939</v>
      </c>
      <c r="C430" s="176" t="s">
        <v>280</v>
      </c>
      <c r="D430" s="222" t="s">
        <v>280</v>
      </c>
      <c r="E430" s="119"/>
      <c r="F430" s="111" t="str">
        <f t="shared" si="18"/>
        <v/>
      </c>
      <c r="G430" s="111" t="str">
        <f t="shared" si="19"/>
        <v/>
      </c>
    </row>
    <row r="431" spans="1:7" x14ac:dyDescent="0.25">
      <c r="A431" s="89" t="s">
        <v>1330</v>
      </c>
      <c r="B431" s="197" t="s">
        <v>939</v>
      </c>
      <c r="C431" s="176" t="s">
        <v>280</v>
      </c>
      <c r="D431" s="222" t="s">
        <v>280</v>
      </c>
      <c r="E431" s="119"/>
      <c r="F431" s="111" t="str">
        <f t="shared" si="18"/>
        <v/>
      </c>
      <c r="G431" s="111" t="str">
        <f t="shared" si="19"/>
        <v/>
      </c>
    </row>
    <row r="432" spans="1:7" x14ac:dyDescent="0.25">
      <c r="A432" s="89" t="s">
        <v>1331</v>
      </c>
      <c r="B432" s="197" t="s">
        <v>939</v>
      </c>
      <c r="C432" s="176" t="s">
        <v>280</v>
      </c>
      <c r="D432" s="222" t="s">
        <v>280</v>
      </c>
      <c r="E432" s="119"/>
      <c r="F432" s="111" t="str">
        <f t="shared" si="18"/>
        <v/>
      </c>
      <c r="G432" s="111" t="str">
        <f t="shared" si="19"/>
        <v/>
      </c>
    </row>
    <row r="433" spans="1:7" x14ac:dyDescent="0.25">
      <c r="A433" s="89" t="s">
        <v>1332</v>
      </c>
      <c r="B433" s="197" t="s">
        <v>939</v>
      </c>
      <c r="C433" s="176" t="s">
        <v>280</v>
      </c>
      <c r="D433" s="222" t="s">
        <v>280</v>
      </c>
      <c r="E433" s="119"/>
      <c r="F433" s="111" t="str">
        <f t="shared" si="18"/>
        <v/>
      </c>
      <c r="G433" s="111" t="str">
        <f t="shared" si="19"/>
        <v/>
      </c>
    </row>
    <row r="434" spans="1:7" x14ac:dyDescent="0.25">
      <c r="A434" s="89" t="s">
        <v>1333</v>
      </c>
      <c r="B434" s="197" t="s">
        <v>939</v>
      </c>
      <c r="C434" s="176" t="s">
        <v>280</v>
      </c>
      <c r="D434" s="222" t="s">
        <v>280</v>
      </c>
      <c r="E434" s="119"/>
      <c r="F434" s="111" t="str">
        <f t="shared" si="18"/>
        <v/>
      </c>
      <c r="G434" s="111" t="str">
        <f t="shared" si="19"/>
        <v/>
      </c>
    </row>
    <row r="435" spans="1:7" x14ac:dyDescent="0.25">
      <c r="A435" s="89" t="s">
        <v>1334</v>
      </c>
      <c r="B435" s="197" t="s">
        <v>939</v>
      </c>
      <c r="C435" s="176" t="s">
        <v>280</v>
      </c>
      <c r="D435" s="222" t="s">
        <v>280</v>
      </c>
      <c r="E435" s="119"/>
      <c r="F435" s="111" t="str">
        <f t="shared" si="18"/>
        <v/>
      </c>
      <c r="G435" s="111" t="str">
        <f t="shared" si="19"/>
        <v/>
      </c>
    </row>
    <row r="436" spans="1:7" x14ac:dyDescent="0.25">
      <c r="A436" s="89" t="s">
        <v>1335</v>
      </c>
      <c r="B436" s="197" t="s">
        <v>939</v>
      </c>
      <c r="C436" s="176" t="s">
        <v>280</v>
      </c>
      <c r="D436" s="222" t="s">
        <v>280</v>
      </c>
      <c r="E436" s="119"/>
      <c r="F436" s="111" t="str">
        <f t="shared" si="18"/>
        <v/>
      </c>
      <c r="G436" s="111" t="str">
        <f t="shared" si="19"/>
        <v/>
      </c>
    </row>
    <row r="437" spans="1:7" x14ac:dyDescent="0.25">
      <c r="A437" s="89" t="s">
        <v>1336</v>
      </c>
      <c r="B437" s="197" t="s">
        <v>939</v>
      </c>
      <c r="C437" s="176" t="s">
        <v>280</v>
      </c>
      <c r="D437" s="222" t="s">
        <v>280</v>
      </c>
      <c r="E437" s="93"/>
      <c r="F437" s="111" t="str">
        <f t="shared" si="18"/>
        <v/>
      </c>
      <c r="G437" s="111" t="str">
        <f t="shared" si="19"/>
        <v/>
      </c>
    </row>
    <row r="438" spans="1:7" x14ac:dyDescent="0.25">
      <c r="A438" s="89" t="s">
        <v>1337</v>
      </c>
      <c r="B438" s="197" t="s">
        <v>939</v>
      </c>
      <c r="C438" s="176" t="s">
        <v>280</v>
      </c>
      <c r="D438" s="222" t="s">
        <v>280</v>
      </c>
      <c r="E438" s="93"/>
      <c r="F438" s="111" t="str">
        <f t="shared" si="18"/>
        <v/>
      </c>
      <c r="G438" s="111" t="str">
        <f t="shared" si="19"/>
        <v/>
      </c>
    </row>
    <row r="439" spans="1:7" x14ac:dyDescent="0.25">
      <c r="A439" s="89" t="s">
        <v>1338</v>
      </c>
      <c r="B439" s="197" t="s">
        <v>939</v>
      </c>
      <c r="C439" s="176" t="s">
        <v>280</v>
      </c>
      <c r="D439" s="222" t="s">
        <v>280</v>
      </c>
      <c r="E439" s="93"/>
      <c r="F439" s="111" t="str">
        <f t="shared" si="18"/>
        <v/>
      </c>
      <c r="G439" s="111" t="str">
        <f t="shared" si="19"/>
        <v/>
      </c>
    </row>
    <row r="440" spans="1:7" x14ac:dyDescent="0.25">
      <c r="A440" s="89" t="s">
        <v>1339</v>
      </c>
      <c r="B440" s="197" t="s">
        <v>939</v>
      </c>
      <c r="C440" s="176" t="s">
        <v>280</v>
      </c>
      <c r="D440" s="222" t="s">
        <v>280</v>
      </c>
      <c r="E440" s="93"/>
      <c r="F440" s="111" t="str">
        <f t="shared" si="18"/>
        <v/>
      </c>
      <c r="G440" s="111" t="str">
        <f t="shared" si="19"/>
        <v/>
      </c>
    </row>
    <row r="441" spans="1:7" x14ac:dyDescent="0.25">
      <c r="A441" s="89" t="s">
        <v>1340</v>
      </c>
      <c r="B441" s="197" t="s">
        <v>939</v>
      </c>
      <c r="C441" s="176" t="s">
        <v>280</v>
      </c>
      <c r="D441" s="222" t="s">
        <v>280</v>
      </c>
      <c r="E441" s="93"/>
      <c r="F441" s="111" t="str">
        <f t="shared" si="18"/>
        <v/>
      </c>
      <c r="G441" s="111" t="str">
        <f t="shared" si="19"/>
        <v/>
      </c>
    </row>
    <row r="442" spans="1:7" x14ac:dyDescent="0.25">
      <c r="A442" s="89" t="s">
        <v>1341</v>
      </c>
      <c r="B442" s="197" t="s">
        <v>939</v>
      </c>
      <c r="C442" s="176" t="s">
        <v>280</v>
      </c>
      <c r="D442" s="222" t="s">
        <v>280</v>
      </c>
      <c r="E442" s="93"/>
      <c r="F442" s="111" t="str">
        <f t="shared" si="18"/>
        <v/>
      </c>
      <c r="G442" s="111" t="str">
        <f t="shared" si="19"/>
        <v/>
      </c>
    </row>
    <row r="443" spans="1:7" x14ac:dyDescent="0.25">
      <c r="A443" s="89" t="s">
        <v>1342</v>
      </c>
      <c r="B443" s="197" t="s">
        <v>939</v>
      </c>
      <c r="C443" s="176" t="s">
        <v>280</v>
      </c>
      <c r="D443" s="222" t="s">
        <v>280</v>
      </c>
      <c r="F443" s="111" t="str">
        <f t="shared" si="18"/>
        <v/>
      </c>
      <c r="G443" s="111" t="str">
        <f t="shared" si="19"/>
        <v/>
      </c>
    </row>
    <row r="444" spans="1:7" x14ac:dyDescent="0.25">
      <c r="A444" s="89" t="s">
        <v>1343</v>
      </c>
      <c r="B444" s="197" t="s">
        <v>939</v>
      </c>
      <c r="C444" s="176" t="s">
        <v>280</v>
      </c>
      <c r="D444" s="222" t="s">
        <v>280</v>
      </c>
      <c r="E444" s="171"/>
      <c r="F444" s="111" t="str">
        <f t="shared" si="18"/>
        <v/>
      </c>
      <c r="G444" s="111" t="str">
        <f t="shared" si="19"/>
        <v/>
      </c>
    </row>
    <row r="445" spans="1:7" x14ac:dyDescent="0.25">
      <c r="A445" s="89" t="s">
        <v>1344</v>
      </c>
      <c r="B445" s="197" t="s">
        <v>939</v>
      </c>
      <c r="C445" s="176" t="s">
        <v>280</v>
      </c>
      <c r="D445" s="222" t="s">
        <v>280</v>
      </c>
      <c r="E445" s="171"/>
      <c r="F445" s="111" t="str">
        <f t="shared" si="18"/>
        <v/>
      </c>
      <c r="G445" s="111" t="str">
        <f t="shared" si="19"/>
        <v/>
      </c>
    </row>
    <row r="446" spans="1:7" x14ac:dyDescent="0.25">
      <c r="A446" s="89" t="s">
        <v>1345</v>
      </c>
      <c r="B446" s="197" t="s">
        <v>939</v>
      </c>
      <c r="C446" s="176" t="s">
        <v>280</v>
      </c>
      <c r="D446" s="222" t="s">
        <v>280</v>
      </c>
      <c r="E446" s="171"/>
      <c r="F446" s="111" t="str">
        <f t="shared" si="18"/>
        <v/>
      </c>
      <c r="G446" s="111" t="str">
        <f t="shared" si="19"/>
        <v/>
      </c>
    </row>
    <row r="447" spans="1:7" x14ac:dyDescent="0.25">
      <c r="A447" s="89" t="s">
        <v>1346</v>
      </c>
      <c r="B447" s="197" t="s">
        <v>939</v>
      </c>
      <c r="C447" s="176" t="s">
        <v>280</v>
      </c>
      <c r="D447" s="222" t="s">
        <v>280</v>
      </c>
      <c r="E447" s="171"/>
      <c r="F447" s="111" t="str">
        <f t="shared" si="18"/>
        <v/>
      </c>
      <c r="G447" s="111" t="str">
        <f t="shared" si="19"/>
        <v/>
      </c>
    </row>
    <row r="448" spans="1:7" x14ac:dyDescent="0.25">
      <c r="A448" s="89" t="s">
        <v>1347</v>
      </c>
      <c r="B448" s="197" t="s">
        <v>939</v>
      </c>
      <c r="C448" s="176" t="s">
        <v>280</v>
      </c>
      <c r="D448" s="222" t="s">
        <v>280</v>
      </c>
      <c r="E448" s="171"/>
      <c r="F448" s="111" t="str">
        <f t="shared" si="18"/>
        <v/>
      </c>
      <c r="G448" s="111" t="str">
        <f t="shared" si="19"/>
        <v/>
      </c>
    </row>
    <row r="449" spans="1:7" x14ac:dyDescent="0.25">
      <c r="A449" s="89" t="s">
        <v>1348</v>
      </c>
      <c r="B449" s="197" t="s">
        <v>939</v>
      </c>
      <c r="C449" s="176" t="s">
        <v>280</v>
      </c>
      <c r="D449" s="222" t="s">
        <v>280</v>
      </c>
      <c r="E449" s="171"/>
      <c r="F449" s="111" t="str">
        <f t="shared" si="18"/>
        <v/>
      </c>
      <c r="G449" s="111" t="str">
        <f t="shared" si="19"/>
        <v/>
      </c>
    </row>
    <row r="450" spans="1:7" x14ac:dyDescent="0.25">
      <c r="A450" s="89" t="s">
        <v>1349</v>
      </c>
      <c r="B450" s="197" t="s">
        <v>939</v>
      </c>
      <c r="C450" s="176" t="s">
        <v>280</v>
      </c>
      <c r="D450" s="222" t="s">
        <v>280</v>
      </c>
      <c r="E450" s="171"/>
      <c r="F450" s="111" t="str">
        <f t="shared" si="18"/>
        <v/>
      </c>
      <c r="G450" s="111" t="str">
        <f t="shared" si="19"/>
        <v/>
      </c>
    </row>
    <row r="451" spans="1:7" x14ac:dyDescent="0.25">
      <c r="A451" s="89" t="s">
        <v>1350</v>
      </c>
      <c r="B451" s="197" t="s">
        <v>939</v>
      </c>
      <c r="C451" s="176" t="s">
        <v>280</v>
      </c>
      <c r="D451" s="222" t="s">
        <v>280</v>
      </c>
      <c r="E451" s="171"/>
      <c r="F451" s="111" t="str">
        <f t="shared" si="18"/>
        <v/>
      </c>
      <c r="G451" s="111" t="str">
        <f t="shared" si="19"/>
        <v/>
      </c>
    </row>
    <row r="452" spans="1:7" x14ac:dyDescent="0.25">
      <c r="A452" s="89" t="s">
        <v>1351</v>
      </c>
      <c r="B452" s="102" t="s">
        <v>357</v>
      </c>
      <c r="C452" s="114">
        <f>SUM(C428:C451)</f>
        <v>0</v>
      </c>
      <c r="D452" s="172">
        <f>SUM(D428:D451)</f>
        <v>0</v>
      </c>
      <c r="E452" s="171"/>
      <c r="F452" s="173">
        <f>SUM(F428:F451)</f>
        <v>0</v>
      </c>
      <c r="G452" s="173">
        <f>SUM(G428:G451)</f>
        <v>0</v>
      </c>
    </row>
    <row r="453" spans="1:7" ht="15" customHeight="1" x14ac:dyDescent="0.25">
      <c r="A453" s="98"/>
      <c r="B453" s="98" t="s">
        <v>1352</v>
      </c>
      <c r="C453" s="98" t="s">
        <v>1036</v>
      </c>
      <c r="D453" s="98" t="s">
        <v>1037</v>
      </c>
      <c r="E453" s="98"/>
      <c r="F453" s="98" t="s">
        <v>840</v>
      </c>
      <c r="G453" s="98" t="s">
        <v>1038</v>
      </c>
    </row>
    <row r="454" spans="1:7" x14ac:dyDescent="0.25">
      <c r="A454" s="89" t="s">
        <v>1353</v>
      </c>
      <c r="B454" s="89" t="s">
        <v>1069</v>
      </c>
      <c r="C454" s="164" t="s">
        <v>280</v>
      </c>
      <c r="D454" s="95"/>
      <c r="G454" s="76"/>
    </row>
    <row r="455" spans="1:7" x14ac:dyDescent="0.25">
      <c r="C455" s="95"/>
      <c r="D455" s="95"/>
      <c r="G455" s="76"/>
    </row>
    <row r="456" spans="1:7" x14ac:dyDescent="0.25">
      <c r="B456" s="102" t="s">
        <v>1070</v>
      </c>
      <c r="C456" s="95"/>
      <c r="D456" s="95"/>
      <c r="G456" s="76"/>
    </row>
    <row r="457" spans="1:7" x14ac:dyDescent="0.25">
      <c r="A457" s="89" t="s">
        <v>1354</v>
      </c>
      <c r="B457" s="89" t="s">
        <v>1072</v>
      </c>
      <c r="C457" s="176" t="s">
        <v>280</v>
      </c>
      <c r="D457" s="222" t="s">
        <v>280</v>
      </c>
      <c r="F457" s="111" t="str">
        <f>IF($C$465=0,"",IF(C457="[for completion]","",C457/$C$465))</f>
        <v/>
      </c>
      <c r="G457" s="111" t="str">
        <f>IF($D$465=0,"",IF(D457="[for completion]","",D457/$D$465))</f>
        <v/>
      </c>
    </row>
    <row r="458" spans="1:7" x14ac:dyDescent="0.25">
      <c r="A458" s="89" t="s">
        <v>1355</v>
      </c>
      <c r="B458" s="89" t="s">
        <v>1074</v>
      </c>
      <c r="C458" s="176" t="s">
        <v>280</v>
      </c>
      <c r="D458" s="222" t="s">
        <v>280</v>
      </c>
      <c r="F458" s="111" t="str">
        <f t="shared" ref="F458:F471" si="20">IF($C$465=0,"",IF(C458="[for completion]","",C458/$C$465))</f>
        <v/>
      </c>
      <c r="G458" s="111" t="str">
        <f t="shared" ref="G458:G471" si="21">IF($D$465=0,"",IF(D458="[for completion]","",D458/$D$465))</f>
        <v/>
      </c>
    </row>
    <row r="459" spans="1:7" x14ac:dyDescent="0.25">
      <c r="A459" s="89" t="s">
        <v>1356</v>
      </c>
      <c r="B459" s="89" t="s">
        <v>1076</v>
      </c>
      <c r="C459" s="176" t="s">
        <v>280</v>
      </c>
      <c r="D459" s="222" t="s">
        <v>280</v>
      </c>
      <c r="F459" s="111" t="str">
        <f t="shared" si="20"/>
        <v/>
      </c>
      <c r="G459" s="111" t="str">
        <f t="shared" si="21"/>
        <v/>
      </c>
    </row>
    <row r="460" spans="1:7" x14ac:dyDescent="0.25">
      <c r="A460" s="89" t="s">
        <v>1357</v>
      </c>
      <c r="B460" s="89" t="s">
        <v>1078</v>
      </c>
      <c r="C460" s="176" t="s">
        <v>280</v>
      </c>
      <c r="D460" s="222" t="s">
        <v>280</v>
      </c>
      <c r="F460" s="111" t="str">
        <f t="shared" si="20"/>
        <v/>
      </c>
      <c r="G460" s="111" t="str">
        <f t="shared" si="21"/>
        <v/>
      </c>
    </row>
    <row r="461" spans="1:7" x14ac:dyDescent="0.25">
      <c r="A461" s="89" t="s">
        <v>1358</v>
      </c>
      <c r="B461" s="89" t="s">
        <v>1080</v>
      </c>
      <c r="C461" s="176" t="s">
        <v>280</v>
      </c>
      <c r="D461" s="222" t="s">
        <v>280</v>
      </c>
      <c r="F461" s="111" t="str">
        <f t="shared" si="20"/>
        <v/>
      </c>
      <c r="G461" s="111" t="str">
        <f t="shared" si="21"/>
        <v/>
      </c>
    </row>
    <row r="462" spans="1:7" x14ac:dyDescent="0.25">
      <c r="A462" s="89" t="s">
        <v>1359</v>
      </c>
      <c r="B462" s="89" t="s">
        <v>1082</v>
      </c>
      <c r="C462" s="176" t="s">
        <v>280</v>
      </c>
      <c r="D462" s="222" t="s">
        <v>280</v>
      </c>
      <c r="F462" s="111" t="str">
        <f t="shared" si="20"/>
        <v/>
      </c>
      <c r="G462" s="111" t="str">
        <f t="shared" si="21"/>
        <v/>
      </c>
    </row>
    <row r="463" spans="1:7" x14ac:dyDescent="0.25">
      <c r="A463" s="89" t="s">
        <v>1360</v>
      </c>
      <c r="B463" s="89" t="s">
        <v>1084</v>
      </c>
      <c r="C463" s="176" t="s">
        <v>280</v>
      </c>
      <c r="D463" s="222" t="s">
        <v>280</v>
      </c>
      <c r="F463" s="111" t="str">
        <f t="shared" si="20"/>
        <v/>
      </c>
      <c r="G463" s="111" t="str">
        <f t="shared" si="21"/>
        <v/>
      </c>
    </row>
    <row r="464" spans="1:7" x14ac:dyDescent="0.25">
      <c r="A464" s="89" t="s">
        <v>1361</v>
      </c>
      <c r="B464" s="89" t="s">
        <v>1086</v>
      </c>
      <c r="C464" s="176" t="s">
        <v>280</v>
      </c>
      <c r="D464" s="222" t="s">
        <v>280</v>
      </c>
      <c r="F464" s="111" t="str">
        <f t="shared" si="20"/>
        <v/>
      </c>
      <c r="G464" s="111" t="str">
        <f t="shared" si="21"/>
        <v/>
      </c>
    </row>
    <row r="465" spans="1:7" x14ac:dyDescent="0.25">
      <c r="A465" s="89" t="s">
        <v>1362</v>
      </c>
      <c r="B465" s="113" t="s">
        <v>357</v>
      </c>
      <c r="C465" s="129">
        <f>SUM(C457:C464)</f>
        <v>0</v>
      </c>
      <c r="D465" s="157">
        <f>SUM(D457:D464)</f>
        <v>0</v>
      </c>
      <c r="F465" s="153">
        <f>SUM(F457:F464)</f>
        <v>0</v>
      </c>
      <c r="G465" s="153">
        <f>SUM(G457:G464)</f>
        <v>0</v>
      </c>
    </row>
    <row r="466" spans="1:7" outlineLevel="1" x14ac:dyDescent="0.25">
      <c r="A466" s="89" t="s">
        <v>1363</v>
      </c>
      <c r="B466" s="154" t="s">
        <v>1089</v>
      </c>
      <c r="C466" s="71"/>
      <c r="D466" s="156"/>
      <c r="F466" s="111" t="str">
        <f t="shared" si="20"/>
        <v/>
      </c>
      <c r="G466" s="111" t="str">
        <f t="shared" si="21"/>
        <v/>
      </c>
    </row>
    <row r="467" spans="1:7" outlineLevel="1" x14ac:dyDescent="0.25">
      <c r="A467" s="89" t="s">
        <v>1364</v>
      </c>
      <c r="B467" s="154" t="s">
        <v>1091</v>
      </c>
      <c r="C467" s="71"/>
      <c r="D467" s="156"/>
      <c r="F467" s="111" t="str">
        <f t="shared" si="20"/>
        <v/>
      </c>
      <c r="G467" s="111" t="str">
        <f t="shared" si="21"/>
        <v/>
      </c>
    </row>
    <row r="468" spans="1:7" outlineLevel="1" x14ac:dyDescent="0.25">
      <c r="A468" s="89" t="s">
        <v>1365</v>
      </c>
      <c r="B468" s="154" t="s">
        <v>1093</v>
      </c>
      <c r="C468" s="71"/>
      <c r="D468" s="156"/>
      <c r="F468" s="111" t="str">
        <f t="shared" si="20"/>
        <v/>
      </c>
      <c r="G468" s="111" t="str">
        <f t="shared" si="21"/>
        <v/>
      </c>
    </row>
    <row r="469" spans="1:7" outlineLevel="1" x14ac:dyDescent="0.25">
      <c r="A469" s="89" t="s">
        <v>1366</v>
      </c>
      <c r="B469" s="154" t="s">
        <v>1095</v>
      </c>
      <c r="C469" s="71"/>
      <c r="D469" s="156"/>
      <c r="F469" s="111" t="str">
        <f t="shared" si="20"/>
        <v/>
      </c>
      <c r="G469" s="111" t="str">
        <f t="shared" si="21"/>
        <v/>
      </c>
    </row>
    <row r="470" spans="1:7" outlineLevel="1" x14ac:dyDescent="0.25">
      <c r="A470" s="89" t="s">
        <v>1367</v>
      </c>
      <c r="B470" s="154" t="s">
        <v>1097</v>
      </c>
      <c r="C470" s="71"/>
      <c r="D470" s="156"/>
      <c r="F470" s="111" t="str">
        <f t="shared" si="20"/>
        <v/>
      </c>
      <c r="G470" s="111" t="str">
        <f t="shared" si="21"/>
        <v/>
      </c>
    </row>
    <row r="471" spans="1:7" outlineLevel="1" x14ac:dyDescent="0.25">
      <c r="A471" s="89" t="s">
        <v>1368</v>
      </c>
      <c r="B471" s="154" t="s">
        <v>1099</v>
      </c>
      <c r="C471" s="71"/>
      <c r="D471" s="156"/>
      <c r="F471" s="111" t="str">
        <f t="shared" si="20"/>
        <v/>
      </c>
      <c r="G471" s="111" t="str">
        <f t="shared" si="21"/>
        <v/>
      </c>
    </row>
    <row r="472" spans="1:7" outlineLevel="1" x14ac:dyDescent="0.25">
      <c r="A472" s="89" t="s">
        <v>1369</v>
      </c>
      <c r="B472" s="116"/>
      <c r="F472" s="112"/>
      <c r="G472" s="112"/>
    </row>
    <row r="473" spans="1:7" outlineLevel="1" x14ac:dyDescent="0.25">
      <c r="A473" s="89" t="s">
        <v>1370</v>
      </c>
      <c r="B473" s="116"/>
      <c r="F473" s="112"/>
      <c r="G473" s="112"/>
    </row>
    <row r="474" spans="1:7" outlineLevel="1" x14ac:dyDescent="0.25">
      <c r="A474" s="89" t="s">
        <v>1371</v>
      </c>
      <c r="B474" s="116"/>
      <c r="F474" s="171"/>
      <c r="G474" s="171"/>
    </row>
    <row r="475" spans="1:7" ht="15" customHeight="1" x14ac:dyDescent="0.25">
      <c r="A475" s="98"/>
      <c r="B475" s="98" t="s">
        <v>1372</v>
      </c>
      <c r="C475" s="98" t="s">
        <v>1036</v>
      </c>
      <c r="D475" s="98" t="s">
        <v>1037</v>
      </c>
      <c r="E475" s="98"/>
      <c r="F475" s="98" t="s">
        <v>840</v>
      </c>
      <c r="G475" s="98" t="s">
        <v>1038</v>
      </c>
    </row>
    <row r="476" spans="1:7" x14ac:dyDescent="0.25">
      <c r="A476" s="89" t="s">
        <v>1373</v>
      </c>
      <c r="B476" s="89" t="s">
        <v>1069</v>
      </c>
      <c r="C476" s="176" t="s">
        <v>280</v>
      </c>
      <c r="D476" s="95"/>
      <c r="F476" s="95"/>
      <c r="G476" s="95"/>
    </row>
    <row r="477" spans="1:7" x14ac:dyDescent="0.25">
      <c r="C477" s="95"/>
      <c r="D477" s="95"/>
      <c r="F477" s="95"/>
      <c r="G477" s="95"/>
    </row>
    <row r="478" spans="1:7" x14ac:dyDescent="0.25">
      <c r="B478" s="102" t="s">
        <v>1070</v>
      </c>
      <c r="C478" s="95"/>
      <c r="D478" s="95"/>
      <c r="F478" s="95"/>
      <c r="G478" s="95"/>
    </row>
    <row r="479" spans="1:7" x14ac:dyDescent="0.25">
      <c r="A479" s="89" t="s">
        <v>1374</v>
      </c>
      <c r="B479" s="89" t="s">
        <v>1072</v>
      </c>
      <c r="C479" s="176" t="s">
        <v>280</v>
      </c>
      <c r="D479" s="176" t="s">
        <v>280</v>
      </c>
      <c r="F479" s="111" t="str">
        <f>IF($C$487=0,"",IF(C479="[Mark as ND1 if not relevant]","",C479/$C$487))</f>
        <v/>
      </c>
      <c r="G479" s="111" t="str">
        <f>IF($D$487=0,"",IF(D479="[Mark as ND1 if not relevant]","",D479/$D$487))</f>
        <v/>
      </c>
    </row>
    <row r="480" spans="1:7" x14ac:dyDescent="0.25">
      <c r="A480" s="89" t="s">
        <v>1375</v>
      </c>
      <c r="B480" s="89" t="s">
        <v>1074</v>
      </c>
      <c r="C480" s="176" t="s">
        <v>280</v>
      </c>
      <c r="D480" s="176" t="s">
        <v>280</v>
      </c>
      <c r="F480" s="111" t="str">
        <f t="shared" ref="F480:F486" si="22">IF($C$487=0,"",IF(C480="[Mark as ND1 if not relevant]","",C480/$C$487))</f>
        <v/>
      </c>
      <c r="G480" s="111" t="str">
        <f t="shared" ref="G480:G486" si="23">IF($D$487=0,"",IF(D480="[Mark as ND1 if not relevant]","",D480/$D$487))</f>
        <v/>
      </c>
    </row>
    <row r="481" spans="1:7" x14ac:dyDescent="0.25">
      <c r="A481" s="89" t="s">
        <v>1376</v>
      </c>
      <c r="B481" s="89" t="s">
        <v>1076</v>
      </c>
      <c r="C481" s="176" t="s">
        <v>280</v>
      </c>
      <c r="D481" s="176" t="s">
        <v>280</v>
      </c>
      <c r="F481" s="111" t="str">
        <f t="shared" si="22"/>
        <v/>
      </c>
      <c r="G481" s="111" t="str">
        <f t="shared" si="23"/>
        <v/>
      </c>
    </row>
    <row r="482" spans="1:7" x14ac:dyDescent="0.25">
      <c r="A482" s="89" t="s">
        <v>1377</v>
      </c>
      <c r="B482" s="89" t="s">
        <v>1078</v>
      </c>
      <c r="C482" s="176" t="s">
        <v>280</v>
      </c>
      <c r="D482" s="176" t="s">
        <v>280</v>
      </c>
      <c r="F482" s="111" t="str">
        <f t="shared" si="22"/>
        <v/>
      </c>
      <c r="G482" s="111" t="str">
        <f t="shared" si="23"/>
        <v/>
      </c>
    </row>
    <row r="483" spans="1:7" x14ac:dyDescent="0.25">
      <c r="A483" s="89" t="s">
        <v>1378</v>
      </c>
      <c r="B483" s="89" t="s">
        <v>1080</v>
      </c>
      <c r="C483" s="176" t="s">
        <v>280</v>
      </c>
      <c r="D483" s="176" t="s">
        <v>280</v>
      </c>
      <c r="F483" s="111" t="str">
        <f t="shared" si="22"/>
        <v/>
      </c>
      <c r="G483" s="111" t="str">
        <f t="shared" si="23"/>
        <v/>
      </c>
    </row>
    <row r="484" spans="1:7" x14ac:dyDescent="0.25">
      <c r="A484" s="89" t="s">
        <v>1379</v>
      </c>
      <c r="B484" s="89" t="s">
        <v>1082</v>
      </c>
      <c r="C484" s="176" t="s">
        <v>280</v>
      </c>
      <c r="D484" s="176" t="s">
        <v>280</v>
      </c>
      <c r="F484" s="111" t="str">
        <f t="shared" si="22"/>
        <v/>
      </c>
      <c r="G484" s="111" t="str">
        <f t="shared" si="23"/>
        <v/>
      </c>
    </row>
    <row r="485" spans="1:7" x14ac:dyDescent="0.25">
      <c r="A485" s="89" t="s">
        <v>1380</v>
      </c>
      <c r="B485" s="89" t="s">
        <v>1084</v>
      </c>
      <c r="C485" s="176" t="s">
        <v>280</v>
      </c>
      <c r="D485" s="176" t="s">
        <v>280</v>
      </c>
      <c r="F485" s="111" t="str">
        <f t="shared" si="22"/>
        <v/>
      </c>
      <c r="G485" s="111" t="str">
        <f t="shared" si="23"/>
        <v/>
      </c>
    </row>
    <row r="486" spans="1:7" x14ac:dyDescent="0.25">
      <c r="A486" s="89" t="s">
        <v>1381</v>
      </c>
      <c r="B486" s="89" t="s">
        <v>1086</v>
      </c>
      <c r="C486" s="176" t="s">
        <v>280</v>
      </c>
      <c r="D486" s="176" t="s">
        <v>280</v>
      </c>
      <c r="F486" s="111" t="str">
        <f t="shared" si="22"/>
        <v/>
      </c>
      <c r="G486" s="111" t="str">
        <f t="shared" si="23"/>
        <v/>
      </c>
    </row>
    <row r="487" spans="1:7" x14ac:dyDescent="0.25">
      <c r="A487" s="89" t="s">
        <v>1382</v>
      </c>
      <c r="B487" s="113" t="s">
        <v>357</v>
      </c>
      <c r="C487" s="129">
        <f>SUM(C479:C486)</f>
        <v>0</v>
      </c>
      <c r="D487" s="157">
        <f>SUM(D479:D486)</f>
        <v>0</v>
      </c>
      <c r="F487" s="153">
        <f>SUM(F479:F486)</f>
        <v>0</v>
      </c>
      <c r="G487" s="153">
        <f>SUM(G479:G486)</f>
        <v>0</v>
      </c>
    </row>
    <row r="488" spans="1:7" outlineLevel="1" x14ac:dyDescent="0.25">
      <c r="A488" s="89" t="s">
        <v>1383</v>
      </c>
      <c r="B488" s="154" t="s">
        <v>1089</v>
      </c>
      <c r="C488" s="176"/>
      <c r="D488" s="222"/>
      <c r="F488" s="111" t="str">
        <f t="shared" ref="F488:F493" si="24">IF($C$487=0,"",IF(C488="[for completion]","",C488/$C$487))</f>
        <v/>
      </c>
      <c r="G488" s="111" t="str">
        <f t="shared" ref="G488:G493" si="25">IF($D$487=0,"",IF(D488="[for completion]","",D488/$D$487))</f>
        <v/>
      </c>
    </row>
    <row r="489" spans="1:7" outlineLevel="1" x14ac:dyDescent="0.25">
      <c r="A489" s="89" t="s">
        <v>1384</v>
      </c>
      <c r="B489" s="154" t="s">
        <v>1091</v>
      </c>
      <c r="C489" s="176"/>
      <c r="D489" s="222"/>
      <c r="F489" s="111" t="str">
        <f t="shared" si="24"/>
        <v/>
      </c>
      <c r="G489" s="111" t="str">
        <f t="shared" si="25"/>
        <v/>
      </c>
    </row>
    <row r="490" spans="1:7" outlineLevel="1" x14ac:dyDescent="0.25">
      <c r="A490" s="89" t="s">
        <v>1385</v>
      </c>
      <c r="B490" s="154" t="s">
        <v>1093</v>
      </c>
      <c r="C490" s="176"/>
      <c r="D490" s="222"/>
      <c r="F490" s="111" t="str">
        <f t="shared" si="24"/>
        <v/>
      </c>
      <c r="G490" s="111" t="str">
        <f t="shared" si="25"/>
        <v/>
      </c>
    </row>
    <row r="491" spans="1:7" outlineLevel="1" x14ac:dyDescent="0.25">
      <c r="A491" s="89" t="s">
        <v>1386</v>
      </c>
      <c r="B491" s="154" t="s">
        <v>1095</v>
      </c>
      <c r="C491" s="176"/>
      <c r="D491" s="222"/>
      <c r="F491" s="111" t="str">
        <f t="shared" si="24"/>
        <v/>
      </c>
      <c r="G491" s="111" t="str">
        <f t="shared" si="25"/>
        <v/>
      </c>
    </row>
    <row r="492" spans="1:7" outlineLevel="1" x14ac:dyDescent="0.25">
      <c r="A492" s="89" t="s">
        <v>1387</v>
      </c>
      <c r="B492" s="154" t="s">
        <v>1097</v>
      </c>
      <c r="C492" s="176"/>
      <c r="D492" s="222"/>
      <c r="F492" s="111" t="str">
        <f t="shared" si="24"/>
        <v/>
      </c>
      <c r="G492" s="111" t="str">
        <f t="shared" si="25"/>
        <v/>
      </c>
    </row>
    <row r="493" spans="1:7" outlineLevel="1" x14ac:dyDescent="0.25">
      <c r="A493" s="89" t="s">
        <v>1388</v>
      </c>
      <c r="B493" s="154" t="s">
        <v>1099</v>
      </c>
      <c r="C493" s="176"/>
      <c r="D493" s="222"/>
      <c r="F493" s="111" t="str">
        <f t="shared" si="24"/>
        <v/>
      </c>
      <c r="G493" s="111" t="str">
        <f t="shared" si="25"/>
        <v/>
      </c>
    </row>
    <row r="494" spans="1:7" outlineLevel="1" x14ac:dyDescent="0.25">
      <c r="A494" s="89" t="s">
        <v>1389</v>
      </c>
      <c r="B494" s="116"/>
      <c r="F494" s="155"/>
      <c r="G494" s="155"/>
    </row>
    <row r="495" spans="1:7" outlineLevel="1" x14ac:dyDescent="0.25">
      <c r="A495" s="89" t="s">
        <v>1390</v>
      </c>
      <c r="B495" s="116"/>
      <c r="F495" s="155"/>
      <c r="G495" s="155"/>
    </row>
    <row r="496" spans="1:7" outlineLevel="1" x14ac:dyDescent="0.25">
      <c r="A496" s="89" t="s">
        <v>1391</v>
      </c>
      <c r="B496" s="116"/>
      <c r="F496" s="155"/>
      <c r="G496" s="158"/>
    </row>
    <row r="497" spans="1:7" ht="15" customHeight="1" x14ac:dyDescent="0.25">
      <c r="A497" s="98"/>
      <c r="B497" s="98" t="s">
        <v>1392</v>
      </c>
      <c r="C497" s="98" t="s">
        <v>1393</v>
      </c>
      <c r="D497" s="98"/>
      <c r="E497" s="98"/>
      <c r="F497" s="98"/>
      <c r="G497" s="101"/>
    </row>
    <row r="498" spans="1:7" x14ac:dyDescent="0.25">
      <c r="A498" s="89" t="s">
        <v>1394</v>
      </c>
      <c r="B498" s="102" t="s">
        <v>1395</v>
      </c>
      <c r="C498" s="164" t="s">
        <v>280</v>
      </c>
      <c r="G498" s="76"/>
    </row>
    <row r="499" spans="1:7" x14ac:dyDescent="0.25">
      <c r="A499" s="89" t="s">
        <v>1396</v>
      </c>
      <c r="B499" s="102" t="s">
        <v>1397</v>
      </c>
      <c r="C499" s="164" t="s">
        <v>280</v>
      </c>
      <c r="G499" s="76"/>
    </row>
    <row r="500" spans="1:7" x14ac:dyDescent="0.25">
      <c r="A500" s="89" t="s">
        <v>1398</v>
      </c>
      <c r="B500" s="102" t="s">
        <v>1399</v>
      </c>
      <c r="C500" s="164" t="s">
        <v>280</v>
      </c>
      <c r="G500" s="76"/>
    </row>
    <row r="501" spans="1:7" x14ac:dyDescent="0.25">
      <c r="A501" s="89" t="s">
        <v>1400</v>
      </c>
      <c r="B501" s="102" t="s">
        <v>1401</v>
      </c>
      <c r="C501" s="164" t="s">
        <v>280</v>
      </c>
      <c r="G501" s="76"/>
    </row>
    <row r="502" spans="1:7" x14ac:dyDescent="0.25">
      <c r="A502" s="89" t="s">
        <v>1402</v>
      </c>
      <c r="B502" s="102" t="s">
        <v>1403</v>
      </c>
      <c r="C502" s="164" t="s">
        <v>280</v>
      </c>
      <c r="G502" s="76"/>
    </row>
    <row r="503" spans="1:7" x14ac:dyDescent="0.25">
      <c r="A503" s="89" t="s">
        <v>1404</v>
      </c>
      <c r="B503" s="102" t="s">
        <v>1405</v>
      </c>
      <c r="C503" s="164" t="s">
        <v>280</v>
      </c>
      <c r="G503" s="76"/>
    </row>
    <row r="504" spans="1:7" x14ac:dyDescent="0.25">
      <c r="A504" s="89" t="s">
        <v>1406</v>
      </c>
      <c r="B504" s="102" t="s">
        <v>1407</v>
      </c>
      <c r="C504" s="164" t="s">
        <v>280</v>
      </c>
      <c r="G504" s="76"/>
    </row>
    <row r="505" spans="1:7" x14ac:dyDescent="0.25">
      <c r="A505" s="89" t="s">
        <v>1408</v>
      </c>
      <c r="B505" s="102" t="s">
        <v>1409</v>
      </c>
      <c r="C505" s="164" t="s">
        <v>280</v>
      </c>
      <c r="G505" s="76"/>
    </row>
    <row r="506" spans="1:7" x14ac:dyDescent="0.25">
      <c r="A506" s="89" t="s">
        <v>1410</v>
      </c>
      <c r="B506" s="102" t="s">
        <v>1411</v>
      </c>
      <c r="C506" s="164" t="s">
        <v>280</v>
      </c>
      <c r="G506" s="76"/>
    </row>
    <row r="507" spans="1:7" x14ac:dyDescent="0.25">
      <c r="A507" s="89" t="s">
        <v>1412</v>
      </c>
      <c r="B507" s="102" t="s">
        <v>1413</v>
      </c>
      <c r="C507" s="164" t="s">
        <v>280</v>
      </c>
      <c r="G507" s="76"/>
    </row>
    <row r="508" spans="1:7" x14ac:dyDescent="0.25">
      <c r="A508" s="89" t="s">
        <v>1414</v>
      </c>
      <c r="B508" s="102" t="s">
        <v>1415</v>
      </c>
      <c r="C508" s="164" t="s">
        <v>280</v>
      </c>
      <c r="G508" s="76"/>
    </row>
    <row r="509" spans="1:7" x14ac:dyDescent="0.25">
      <c r="A509" s="89" t="s">
        <v>1416</v>
      </c>
      <c r="B509" s="102" t="s">
        <v>1417</v>
      </c>
      <c r="C509" s="164" t="s">
        <v>280</v>
      </c>
      <c r="G509" s="76"/>
    </row>
    <row r="510" spans="1:7" x14ac:dyDescent="0.25">
      <c r="A510" s="89" t="s">
        <v>1418</v>
      </c>
      <c r="B510" s="102" t="s">
        <v>355</v>
      </c>
      <c r="C510" s="164" t="s">
        <v>280</v>
      </c>
      <c r="G510" s="76"/>
    </row>
    <row r="511" spans="1:7" outlineLevel="1" x14ac:dyDescent="0.25">
      <c r="A511" s="89" t="s">
        <v>1419</v>
      </c>
      <c r="B511" s="154" t="s">
        <v>1420</v>
      </c>
      <c r="C511" s="164"/>
      <c r="G511" s="76"/>
    </row>
    <row r="512" spans="1:7" outlineLevel="1" x14ac:dyDescent="0.25">
      <c r="A512" s="89" t="s">
        <v>1421</v>
      </c>
      <c r="B512" s="211" t="s">
        <v>359</v>
      </c>
      <c r="C512" s="164"/>
      <c r="G512" s="76"/>
    </row>
    <row r="513" spans="1:7" outlineLevel="1" x14ac:dyDescent="0.25">
      <c r="A513" s="89" t="s">
        <v>1422</v>
      </c>
      <c r="B513" s="211" t="s">
        <v>359</v>
      </c>
      <c r="C513" s="164"/>
      <c r="G513" s="76"/>
    </row>
    <row r="514" spans="1:7" outlineLevel="1" x14ac:dyDescent="0.25">
      <c r="A514" s="89" t="s">
        <v>1423</v>
      </c>
      <c r="B514" s="211" t="s">
        <v>359</v>
      </c>
      <c r="C514" s="164"/>
      <c r="G514" s="76"/>
    </row>
    <row r="515" spans="1:7" outlineLevel="1" x14ac:dyDescent="0.25">
      <c r="A515" s="89" t="s">
        <v>1424</v>
      </c>
      <c r="B515" s="211" t="s">
        <v>359</v>
      </c>
      <c r="C515" s="164"/>
      <c r="G515" s="76"/>
    </row>
    <row r="516" spans="1:7" outlineLevel="1" x14ac:dyDescent="0.25">
      <c r="A516" s="89" t="s">
        <v>1425</v>
      </c>
      <c r="B516" s="211" t="s">
        <v>359</v>
      </c>
      <c r="C516" s="164"/>
      <c r="G516" s="76"/>
    </row>
    <row r="517" spans="1:7" outlineLevel="1" x14ac:dyDescent="0.25">
      <c r="A517" s="89" t="s">
        <v>1426</v>
      </c>
      <c r="B517" s="211" t="s">
        <v>359</v>
      </c>
      <c r="C517" s="164"/>
      <c r="G517" s="76"/>
    </row>
    <row r="518" spans="1:7" outlineLevel="1" x14ac:dyDescent="0.25">
      <c r="A518" s="89" t="s">
        <v>1427</v>
      </c>
      <c r="B518" s="211" t="s">
        <v>359</v>
      </c>
      <c r="C518" s="164"/>
      <c r="G518" s="76"/>
    </row>
    <row r="519" spans="1:7" outlineLevel="1" x14ac:dyDescent="0.25">
      <c r="A519" s="89" t="s">
        <v>1428</v>
      </c>
      <c r="B519" s="211" t="s">
        <v>359</v>
      </c>
      <c r="C519" s="164"/>
      <c r="G519" s="76"/>
    </row>
    <row r="520" spans="1:7" outlineLevel="1" x14ac:dyDescent="0.25">
      <c r="A520" s="89" t="s">
        <v>1429</v>
      </c>
      <c r="B520" s="211" t="s">
        <v>359</v>
      </c>
      <c r="C520" s="164"/>
      <c r="G520" s="76"/>
    </row>
    <row r="521" spans="1:7" outlineLevel="1" x14ac:dyDescent="0.25">
      <c r="A521" s="89" t="s">
        <v>1430</v>
      </c>
      <c r="B521" s="211" t="s">
        <v>359</v>
      </c>
      <c r="C521" s="164"/>
      <c r="G521" s="76"/>
    </row>
    <row r="522" spans="1:7" outlineLevel="1" x14ac:dyDescent="0.25">
      <c r="A522" s="89" t="s">
        <v>1431</v>
      </c>
      <c r="B522" s="211" t="s">
        <v>359</v>
      </c>
      <c r="C522" s="164"/>
    </row>
    <row r="523" spans="1:7" outlineLevel="1" x14ac:dyDescent="0.25">
      <c r="A523" s="89" t="s">
        <v>1432</v>
      </c>
      <c r="B523" s="211" t="s">
        <v>359</v>
      </c>
      <c r="C523" s="164"/>
    </row>
    <row r="524" spans="1:7" outlineLevel="1" x14ac:dyDescent="0.25">
      <c r="A524" s="89" t="s">
        <v>1433</v>
      </c>
      <c r="B524" s="211" t="s">
        <v>359</v>
      </c>
      <c r="C524" s="164"/>
    </row>
    <row r="525" spans="1:7" s="2" customFormat="1" x14ac:dyDescent="0.25">
      <c r="A525" s="128"/>
      <c r="B525" s="128" t="s">
        <v>1434</v>
      </c>
      <c r="C525" s="98" t="s">
        <v>316</v>
      </c>
      <c r="D525" s="98" t="s">
        <v>1435</v>
      </c>
      <c r="E525" s="98"/>
      <c r="F525" s="98" t="s">
        <v>840</v>
      </c>
      <c r="G525" s="98" t="s">
        <v>1436</v>
      </c>
    </row>
    <row r="526" spans="1:7" s="2" customFormat="1" x14ac:dyDescent="0.25">
      <c r="A526" s="89" t="s">
        <v>1437</v>
      </c>
      <c r="B526" s="197" t="s">
        <v>939</v>
      </c>
      <c r="C526" s="176" t="s">
        <v>280</v>
      </c>
      <c r="D526" s="222" t="s">
        <v>280</v>
      </c>
      <c r="E526" s="81"/>
      <c r="F526" s="111" t="str">
        <f>IF($C$544=0,"",IF(C526="[for completion]","",IF(C526="","",C526/$C$544)))</f>
        <v/>
      </c>
      <c r="G526" s="111" t="str">
        <f>IF($D$544=0,"",IF(D526="[for completion]","",IF(D526="","",D526/$D$544)))</f>
        <v/>
      </c>
    </row>
    <row r="527" spans="1:7" s="2" customFormat="1" x14ac:dyDescent="0.25">
      <c r="A527" s="89" t="s">
        <v>1438</v>
      </c>
      <c r="B527" s="197" t="s">
        <v>939</v>
      </c>
      <c r="C527" s="176" t="s">
        <v>280</v>
      </c>
      <c r="D527" s="222" t="s">
        <v>280</v>
      </c>
      <c r="E527" s="81"/>
      <c r="F527" s="111" t="str">
        <f t="shared" ref="F527:F543" si="26">IF($C$544=0,"",IF(C527="[for completion]","",IF(C527="","",C527/$C$544)))</f>
        <v/>
      </c>
      <c r="G527" s="111" t="str">
        <f t="shared" ref="G527:G543" si="27">IF($D$544=0,"",IF(D527="[for completion]","",IF(D527="","",D527/$D$544)))</f>
        <v/>
      </c>
    </row>
    <row r="528" spans="1:7" s="2" customFormat="1" x14ac:dyDescent="0.25">
      <c r="A528" s="89" t="s">
        <v>1439</v>
      </c>
      <c r="B528" s="197" t="s">
        <v>939</v>
      </c>
      <c r="C528" s="176" t="s">
        <v>280</v>
      </c>
      <c r="D528" s="222" t="s">
        <v>280</v>
      </c>
      <c r="E528" s="81"/>
      <c r="F528" s="111" t="str">
        <f t="shared" si="26"/>
        <v/>
      </c>
      <c r="G528" s="111" t="str">
        <f t="shared" si="27"/>
        <v/>
      </c>
    </row>
    <row r="529" spans="1:7" s="2" customFormat="1" x14ac:dyDescent="0.25">
      <c r="A529" s="89" t="s">
        <v>1440</v>
      </c>
      <c r="B529" s="197" t="s">
        <v>939</v>
      </c>
      <c r="C529" s="176" t="s">
        <v>280</v>
      </c>
      <c r="D529" s="222" t="s">
        <v>280</v>
      </c>
      <c r="E529" s="81"/>
      <c r="F529" s="111" t="str">
        <f t="shared" si="26"/>
        <v/>
      </c>
      <c r="G529" s="111" t="str">
        <f t="shared" si="27"/>
        <v/>
      </c>
    </row>
    <row r="530" spans="1:7" s="2" customFormat="1" x14ac:dyDescent="0.25">
      <c r="A530" s="89" t="s">
        <v>1441</v>
      </c>
      <c r="B530" s="197" t="s">
        <v>939</v>
      </c>
      <c r="C530" s="176" t="s">
        <v>280</v>
      </c>
      <c r="D530" s="222" t="s">
        <v>280</v>
      </c>
      <c r="E530" s="81"/>
      <c r="F530" s="111" t="str">
        <f t="shared" si="26"/>
        <v/>
      </c>
      <c r="G530" s="111" t="str">
        <f t="shared" si="27"/>
        <v/>
      </c>
    </row>
    <row r="531" spans="1:7" s="2" customFormat="1" x14ac:dyDescent="0.25">
      <c r="A531" s="89" t="s">
        <v>1442</v>
      </c>
      <c r="B531" s="197" t="s">
        <v>939</v>
      </c>
      <c r="C531" s="176" t="s">
        <v>280</v>
      </c>
      <c r="D531" s="222" t="s">
        <v>280</v>
      </c>
      <c r="E531" s="81"/>
      <c r="F531" s="111" t="str">
        <f t="shared" si="26"/>
        <v/>
      </c>
      <c r="G531" s="111" t="str">
        <f t="shared" si="27"/>
        <v/>
      </c>
    </row>
    <row r="532" spans="1:7" s="2" customFormat="1" x14ac:dyDescent="0.25">
      <c r="A532" s="89" t="s">
        <v>1443</v>
      </c>
      <c r="B532" s="197" t="s">
        <v>939</v>
      </c>
      <c r="C532" s="176" t="s">
        <v>280</v>
      </c>
      <c r="D532" s="222" t="s">
        <v>280</v>
      </c>
      <c r="E532" s="81"/>
      <c r="F532" s="111" t="str">
        <f t="shared" si="26"/>
        <v/>
      </c>
      <c r="G532" s="111" t="str">
        <f t="shared" si="27"/>
        <v/>
      </c>
    </row>
    <row r="533" spans="1:7" s="2" customFormat="1" x14ac:dyDescent="0.25">
      <c r="A533" s="89" t="s">
        <v>1444</v>
      </c>
      <c r="B533" s="197" t="s">
        <v>939</v>
      </c>
      <c r="C533" s="176" t="s">
        <v>280</v>
      </c>
      <c r="D533" s="222" t="s">
        <v>280</v>
      </c>
      <c r="E533" s="81"/>
      <c r="F533" s="111" t="str">
        <f t="shared" si="26"/>
        <v/>
      </c>
      <c r="G533" s="111" t="str">
        <f t="shared" si="27"/>
        <v/>
      </c>
    </row>
    <row r="534" spans="1:7" s="2" customFormat="1" x14ac:dyDescent="0.25">
      <c r="A534" s="89" t="s">
        <v>1445</v>
      </c>
      <c r="B534" s="197" t="s">
        <v>939</v>
      </c>
      <c r="C534" s="176" t="s">
        <v>280</v>
      </c>
      <c r="D534" s="222" t="s">
        <v>280</v>
      </c>
      <c r="E534" s="81"/>
      <c r="F534" s="111" t="str">
        <f t="shared" si="26"/>
        <v/>
      </c>
      <c r="G534" s="111" t="str">
        <f t="shared" si="27"/>
        <v/>
      </c>
    </row>
    <row r="535" spans="1:7" s="2" customFormat="1" x14ac:dyDescent="0.25">
      <c r="A535" s="89" t="s">
        <v>1446</v>
      </c>
      <c r="B535" s="197" t="s">
        <v>939</v>
      </c>
      <c r="C535" s="176" t="s">
        <v>280</v>
      </c>
      <c r="D535" s="222" t="s">
        <v>280</v>
      </c>
      <c r="E535" s="81"/>
      <c r="F535" s="111" t="str">
        <f t="shared" si="26"/>
        <v/>
      </c>
      <c r="G535" s="111" t="str">
        <f t="shared" si="27"/>
        <v/>
      </c>
    </row>
    <row r="536" spans="1:7" s="2" customFormat="1" x14ac:dyDescent="0.25">
      <c r="A536" s="89" t="s">
        <v>1447</v>
      </c>
      <c r="B536" s="197" t="s">
        <v>939</v>
      </c>
      <c r="C536" s="176" t="s">
        <v>280</v>
      </c>
      <c r="D536" s="222" t="s">
        <v>280</v>
      </c>
      <c r="E536" s="81"/>
      <c r="F536" s="111" t="str">
        <f t="shared" si="26"/>
        <v/>
      </c>
      <c r="G536" s="111" t="str">
        <f t="shared" si="27"/>
        <v/>
      </c>
    </row>
    <row r="537" spans="1:7" s="2" customFormat="1" x14ac:dyDescent="0.25">
      <c r="A537" s="89" t="s">
        <v>1448</v>
      </c>
      <c r="B537" s="197" t="s">
        <v>939</v>
      </c>
      <c r="C537" s="176" t="s">
        <v>280</v>
      </c>
      <c r="D537" s="222" t="s">
        <v>280</v>
      </c>
      <c r="E537" s="81"/>
      <c r="F537" s="111" t="str">
        <f t="shared" si="26"/>
        <v/>
      </c>
      <c r="G537" s="111" t="str">
        <f t="shared" si="27"/>
        <v/>
      </c>
    </row>
    <row r="538" spans="1:7" s="2" customFormat="1" x14ac:dyDescent="0.25">
      <c r="A538" s="89" t="s">
        <v>1449</v>
      </c>
      <c r="B538" s="197" t="s">
        <v>939</v>
      </c>
      <c r="C538" s="176" t="s">
        <v>280</v>
      </c>
      <c r="D538" s="222" t="s">
        <v>280</v>
      </c>
      <c r="E538" s="81"/>
      <c r="F538" s="111" t="str">
        <f t="shared" si="26"/>
        <v/>
      </c>
      <c r="G538" s="111" t="str">
        <f t="shared" si="27"/>
        <v/>
      </c>
    </row>
    <row r="539" spans="1:7" s="2" customFormat="1" x14ac:dyDescent="0.25">
      <c r="A539" s="89" t="s">
        <v>1450</v>
      </c>
      <c r="B539" s="197" t="s">
        <v>939</v>
      </c>
      <c r="C539" s="176" t="s">
        <v>280</v>
      </c>
      <c r="D539" s="222" t="s">
        <v>280</v>
      </c>
      <c r="E539" s="81"/>
      <c r="F539" s="111" t="str">
        <f t="shared" si="26"/>
        <v/>
      </c>
      <c r="G539" s="111" t="str">
        <f t="shared" si="27"/>
        <v/>
      </c>
    </row>
    <row r="540" spans="1:7" s="2" customFormat="1" x14ac:dyDescent="0.25">
      <c r="A540" s="89" t="s">
        <v>1451</v>
      </c>
      <c r="B540" s="197" t="s">
        <v>939</v>
      </c>
      <c r="C540" s="176" t="s">
        <v>280</v>
      </c>
      <c r="D540" s="222" t="s">
        <v>280</v>
      </c>
      <c r="E540" s="81"/>
      <c r="F540" s="111" t="str">
        <f t="shared" si="26"/>
        <v/>
      </c>
      <c r="G540" s="111" t="str">
        <f t="shared" si="27"/>
        <v/>
      </c>
    </row>
    <row r="541" spans="1:7" s="2" customFormat="1" x14ac:dyDescent="0.25">
      <c r="A541" s="89" t="s">
        <v>1452</v>
      </c>
      <c r="B541" s="197" t="s">
        <v>939</v>
      </c>
      <c r="C541" s="176" t="s">
        <v>280</v>
      </c>
      <c r="D541" s="222" t="s">
        <v>280</v>
      </c>
      <c r="E541" s="81"/>
      <c r="F541" s="111" t="str">
        <f t="shared" si="26"/>
        <v/>
      </c>
      <c r="G541" s="111" t="str">
        <f t="shared" si="27"/>
        <v/>
      </c>
    </row>
    <row r="542" spans="1:7" s="2" customFormat="1" x14ac:dyDescent="0.25">
      <c r="A542" s="89" t="s">
        <v>1453</v>
      </c>
      <c r="B542" s="197" t="s">
        <v>939</v>
      </c>
      <c r="C542" s="176" t="s">
        <v>280</v>
      </c>
      <c r="D542" s="222" t="s">
        <v>280</v>
      </c>
      <c r="E542" s="81"/>
      <c r="F542" s="111" t="str">
        <f t="shared" si="26"/>
        <v/>
      </c>
      <c r="G542" s="111" t="str">
        <f t="shared" si="27"/>
        <v/>
      </c>
    </row>
    <row r="543" spans="1:7" s="2" customFormat="1" x14ac:dyDescent="0.25">
      <c r="A543" s="89" t="s">
        <v>1454</v>
      </c>
      <c r="B543" s="102" t="s">
        <v>1182</v>
      </c>
      <c r="C543" s="176" t="s">
        <v>280</v>
      </c>
      <c r="D543" s="222" t="s">
        <v>280</v>
      </c>
      <c r="E543" s="81"/>
      <c r="F543" s="111" t="str">
        <f t="shared" si="26"/>
        <v/>
      </c>
      <c r="G543" s="111" t="str">
        <f t="shared" si="27"/>
        <v/>
      </c>
    </row>
    <row r="544" spans="1:7" s="2" customFormat="1" x14ac:dyDescent="0.25">
      <c r="A544" s="89" t="s">
        <v>1455</v>
      </c>
      <c r="B544" s="102" t="s">
        <v>357</v>
      </c>
      <c r="C544" s="129">
        <f>SUM(C526:C543)</f>
        <v>0</v>
      </c>
      <c r="D544" s="157">
        <f>SUM(D526:D543)</f>
        <v>0</v>
      </c>
      <c r="E544" s="81"/>
      <c r="F544" s="153">
        <f>SUM(F526:F543)</f>
        <v>0</v>
      </c>
      <c r="G544" s="153">
        <f>SUM(G526:G543)</f>
        <v>0</v>
      </c>
    </row>
    <row r="545" spans="1:7" s="2" customFormat="1" x14ac:dyDescent="0.25">
      <c r="A545" s="89" t="s">
        <v>1456</v>
      </c>
      <c r="B545" s="93"/>
      <c r="C545" s="76"/>
      <c r="D545" s="76"/>
      <c r="E545" s="81"/>
      <c r="F545" s="81"/>
      <c r="G545" s="81"/>
    </row>
    <row r="546" spans="1:7" s="2" customFormat="1" x14ac:dyDescent="0.25">
      <c r="A546" s="89" t="s">
        <v>1457</v>
      </c>
      <c r="B546" s="93"/>
      <c r="C546" s="76"/>
      <c r="D546" s="76"/>
      <c r="E546" s="81"/>
      <c r="F546" s="81"/>
      <c r="G546" s="81"/>
    </row>
    <row r="547" spans="1:7" s="2" customFormat="1" x14ac:dyDescent="0.25">
      <c r="A547" s="89" t="s">
        <v>1458</v>
      </c>
      <c r="B547" s="93"/>
      <c r="C547" s="76"/>
      <c r="D547" s="76"/>
      <c r="E547" s="81"/>
      <c r="F547" s="81"/>
      <c r="G547" s="81"/>
    </row>
    <row r="548" spans="1:7" s="2" customFormat="1" x14ac:dyDescent="0.25">
      <c r="A548" s="128"/>
      <c r="B548" s="128" t="s">
        <v>1459</v>
      </c>
      <c r="C548" s="98" t="s">
        <v>316</v>
      </c>
      <c r="D548" s="98" t="s">
        <v>1435</v>
      </c>
      <c r="E548" s="98"/>
      <c r="F548" s="98" t="s">
        <v>840</v>
      </c>
      <c r="G548" s="98" t="s">
        <v>1436</v>
      </c>
    </row>
    <row r="549" spans="1:7" s="2" customFormat="1" x14ac:dyDescent="0.25">
      <c r="A549" s="89" t="s">
        <v>1460</v>
      </c>
      <c r="B549" s="197" t="s">
        <v>939</v>
      </c>
      <c r="C549" s="176" t="s">
        <v>280</v>
      </c>
      <c r="D549" s="222" t="s">
        <v>280</v>
      </c>
      <c r="E549" s="81"/>
      <c r="F549" s="111" t="str">
        <f>IF($C$567=0,"",IF(C549="[for completion]","",IF(C549="","",C549/$C$567)))</f>
        <v/>
      </c>
      <c r="G549" s="111" t="str">
        <f>IF($D$567=0,"",IF(D549="[for completion]","",IF(D549="","",D549/$D$567)))</f>
        <v/>
      </c>
    </row>
    <row r="550" spans="1:7" s="2" customFormat="1" x14ac:dyDescent="0.25">
      <c r="A550" s="89" t="s">
        <v>1461</v>
      </c>
      <c r="B550" s="197" t="s">
        <v>939</v>
      </c>
      <c r="C550" s="176" t="s">
        <v>280</v>
      </c>
      <c r="D550" s="222" t="s">
        <v>280</v>
      </c>
      <c r="E550" s="81"/>
      <c r="F550" s="111" t="str">
        <f t="shared" ref="F550:F566" si="28">IF($C$567=0,"",IF(C550="[for completion]","",IF(C550="","",C550/$C$567)))</f>
        <v/>
      </c>
      <c r="G550" s="111" t="str">
        <f t="shared" ref="G550:G566" si="29">IF($D$567=0,"",IF(D550="[for completion]","",IF(D550="","",D550/$D$567)))</f>
        <v/>
      </c>
    </row>
    <row r="551" spans="1:7" s="2" customFormat="1" x14ac:dyDescent="0.25">
      <c r="A551" s="89" t="s">
        <v>1462</v>
      </c>
      <c r="B551" s="197" t="s">
        <v>939</v>
      </c>
      <c r="C551" s="176" t="s">
        <v>280</v>
      </c>
      <c r="D551" s="222" t="s">
        <v>280</v>
      </c>
      <c r="E551" s="81"/>
      <c r="F551" s="111" t="str">
        <f t="shared" si="28"/>
        <v/>
      </c>
      <c r="G551" s="111" t="str">
        <f t="shared" si="29"/>
        <v/>
      </c>
    </row>
    <row r="552" spans="1:7" s="2" customFormat="1" x14ac:dyDescent="0.25">
      <c r="A552" s="89" t="s">
        <v>1463</v>
      </c>
      <c r="B552" s="197" t="s">
        <v>939</v>
      </c>
      <c r="C552" s="176" t="s">
        <v>280</v>
      </c>
      <c r="D552" s="222" t="s">
        <v>280</v>
      </c>
      <c r="E552" s="81"/>
      <c r="F552" s="111" t="str">
        <f t="shared" si="28"/>
        <v/>
      </c>
      <c r="G552" s="111" t="str">
        <f t="shared" si="29"/>
        <v/>
      </c>
    </row>
    <row r="553" spans="1:7" s="2" customFormat="1" x14ac:dyDescent="0.25">
      <c r="A553" s="89" t="s">
        <v>1464</v>
      </c>
      <c r="B553" s="197" t="s">
        <v>939</v>
      </c>
      <c r="C553" s="176" t="s">
        <v>280</v>
      </c>
      <c r="D553" s="222" t="s">
        <v>280</v>
      </c>
      <c r="E553" s="81"/>
      <c r="F553" s="111" t="str">
        <f t="shared" si="28"/>
        <v/>
      </c>
      <c r="G553" s="111" t="str">
        <f t="shared" si="29"/>
        <v/>
      </c>
    </row>
    <row r="554" spans="1:7" s="2" customFormat="1" x14ac:dyDescent="0.25">
      <c r="A554" s="89" t="s">
        <v>1465</v>
      </c>
      <c r="B554" s="197" t="s">
        <v>939</v>
      </c>
      <c r="C554" s="176" t="s">
        <v>280</v>
      </c>
      <c r="D554" s="222" t="s">
        <v>280</v>
      </c>
      <c r="E554" s="81"/>
      <c r="F554" s="111" t="str">
        <f t="shared" si="28"/>
        <v/>
      </c>
      <c r="G554" s="111" t="str">
        <f t="shared" si="29"/>
        <v/>
      </c>
    </row>
    <row r="555" spans="1:7" s="2" customFormat="1" x14ac:dyDescent="0.25">
      <c r="A555" s="89" t="s">
        <v>1466</v>
      </c>
      <c r="B555" s="197" t="s">
        <v>939</v>
      </c>
      <c r="C555" s="176" t="s">
        <v>280</v>
      </c>
      <c r="D555" s="222" t="s">
        <v>280</v>
      </c>
      <c r="E555" s="81"/>
      <c r="F555" s="111" t="str">
        <f t="shared" si="28"/>
        <v/>
      </c>
      <c r="G555" s="111" t="str">
        <f t="shared" si="29"/>
        <v/>
      </c>
    </row>
    <row r="556" spans="1:7" s="2" customFormat="1" x14ac:dyDescent="0.25">
      <c r="A556" s="89" t="s">
        <v>1467</v>
      </c>
      <c r="B556" s="197" t="s">
        <v>939</v>
      </c>
      <c r="C556" s="176" t="s">
        <v>280</v>
      </c>
      <c r="D556" s="222" t="s">
        <v>280</v>
      </c>
      <c r="E556" s="81"/>
      <c r="F556" s="111" t="str">
        <f t="shared" si="28"/>
        <v/>
      </c>
      <c r="G556" s="111" t="str">
        <f t="shared" si="29"/>
        <v/>
      </c>
    </row>
    <row r="557" spans="1:7" s="2" customFormat="1" x14ac:dyDescent="0.25">
      <c r="A557" s="89" t="s">
        <v>1468</v>
      </c>
      <c r="B557" s="197" t="s">
        <v>939</v>
      </c>
      <c r="C557" s="176" t="s">
        <v>280</v>
      </c>
      <c r="D557" s="222" t="s">
        <v>280</v>
      </c>
      <c r="E557" s="81"/>
      <c r="F557" s="111" t="str">
        <f t="shared" si="28"/>
        <v/>
      </c>
      <c r="G557" s="111" t="str">
        <f t="shared" si="29"/>
        <v/>
      </c>
    </row>
    <row r="558" spans="1:7" s="2" customFormat="1" x14ac:dyDescent="0.25">
      <c r="A558" s="89" t="s">
        <v>1469</v>
      </c>
      <c r="B558" s="197" t="s">
        <v>939</v>
      </c>
      <c r="C558" s="176" t="s">
        <v>280</v>
      </c>
      <c r="D558" s="222" t="s">
        <v>280</v>
      </c>
      <c r="E558" s="81"/>
      <c r="F558" s="111" t="str">
        <f t="shared" si="28"/>
        <v/>
      </c>
      <c r="G558" s="111" t="str">
        <f t="shared" si="29"/>
        <v/>
      </c>
    </row>
    <row r="559" spans="1:7" s="2" customFormat="1" x14ac:dyDescent="0.25">
      <c r="A559" s="89" t="s">
        <v>1470</v>
      </c>
      <c r="B559" s="197" t="s">
        <v>939</v>
      </c>
      <c r="C559" s="176" t="s">
        <v>280</v>
      </c>
      <c r="D559" s="222" t="s">
        <v>280</v>
      </c>
      <c r="E559" s="81"/>
      <c r="F559" s="111" t="str">
        <f t="shared" si="28"/>
        <v/>
      </c>
      <c r="G559" s="111" t="str">
        <f t="shared" si="29"/>
        <v/>
      </c>
    </row>
    <row r="560" spans="1:7" s="2" customFormat="1" x14ac:dyDescent="0.25">
      <c r="A560" s="89" t="s">
        <v>1471</v>
      </c>
      <c r="B560" s="197" t="s">
        <v>939</v>
      </c>
      <c r="C560" s="176" t="s">
        <v>280</v>
      </c>
      <c r="D560" s="222" t="s">
        <v>280</v>
      </c>
      <c r="E560" s="81"/>
      <c r="F560" s="111" t="str">
        <f t="shared" si="28"/>
        <v/>
      </c>
      <c r="G560" s="111" t="str">
        <f t="shared" si="29"/>
        <v/>
      </c>
    </row>
    <row r="561" spans="1:7" s="2" customFormat="1" x14ac:dyDescent="0.25">
      <c r="A561" s="89" t="s">
        <v>1472</v>
      </c>
      <c r="B561" s="197" t="s">
        <v>939</v>
      </c>
      <c r="C561" s="176" t="s">
        <v>280</v>
      </c>
      <c r="D561" s="222" t="s">
        <v>280</v>
      </c>
      <c r="E561" s="81"/>
      <c r="F561" s="111" t="str">
        <f t="shared" si="28"/>
        <v/>
      </c>
      <c r="G561" s="111" t="str">
        <f t="shared" si="29"/>
        <v/>
      </c>
    </row>
    <row r="562" spans="1:7" s="2" customFormat="1" x14ac:dyDescent="0.25">
      <c r="A562" s="89" t="s">
        <v>1473</v>
      </c>
      <c r="B562" s="197" t="s">
        <v>939</v>
      </c>
      <c r="C562" s="176" t="s">
        <v>280</v>
      </c>
      <c r="D562" s="222" t="s">
        <v>280</v>
      </c>
      <c r="E562" s="81"/>
      <c r="F562" s="111" t="str">
        <f t="shared" si="28"/>
        <v/>
      </c>
      <c r="G562" s="111" t="str">
        <f t="shared" si="29"/>
        <v/>
      </c>
    </row>
    <row r="563" spans="1:7" s="2" customFormat="1" x14ac:dyDescent="0.25">
      <c r="A563" s="89" t="s">
        <v>1474</v>
      </c>
      <c r="B563" s="197" t="s">
        <v>939</v>
      </c>
      <c r="C563" s="176" t="s">
        <v>280</v>
      </c>
      <c r="D563" s="222" t="s">
        <v>280</v>
      </c>
      <c r="E563" s="81"/>
      <c r="F563" s="111" t="str">
        <f t="shared" si="28"/>
        <v/>
      </c>
      <c r="G563" s="111" t="str">
        <f t="shared" si="29"/>
        <v/>
      </c>
    </row>
    <row r="564" spans="1:7" s="2" customFormat="1" x14ac:dyDescent="0.25">
      <c r="A564" s="89" t="s">
        <v>1475</v>
      </c>
      <c r="B564" s="197" t="s">
        <v>939</v>
      </c>
      <c r="C564" s="176" t="s">
        <v>280</v>
      </c>
      <c r="D564" s="222" t="s">
        <v>280</v>
      </c>
      <c r="E564" s="81"/>
      <c r="F564" s="111" t="str">
        <f t="shared" si="28"/>
        <v/>
      </c>
      <c r="G564" s="111" t="str">
        <f t="shared" si="29"/>
        <v/>
      </c>
    </row>
    <row r="565" spans="1:7" s="2" customFormat="1" x14ac:dyDescent="0.25">
      <c r="A565" s="89" t="s">
        <v>1476</v>
      </c>
      <c r="B565" s="197" t="s">
        <v>939</v>
      </c>
      <c r="C565" s="176" t="s">
        <v>280</v>
      </c>
      <c r="D565" s="222" t="s">
        <v>280</v>
      </c>
      <c r="E565" s="81"/>
      <c r="F565" s="111" t="str">
        <f t="shared" si="28"/>
        <v/>
      </c>
      <c r="G565" s="111" t="str">
        <f t="shared" si="29"/>
        <v/>
      </c>
    </row>
    <row r="566" spans="1:7" s="2" customFormat="1" x14ac:dyDescent="0.25">
      <c r="A566" s="89" t="s">
        <v>1477</v>
      </c>
      <c r="B566" s="102" t="s">
        <v>1182</v>
      </c>
      <c r="C566" s="176" t="s">
        <v>280</v>
      </c>
      <c r="D566" s="222" t="s">
        <v>280</v>
      </c>
      <c r="E566" s="81"/>
      <c r="F566" s="111" t="str">
        <f t="shared" si="28"/>
        <v/>
      </c>
      <c r="G566" s="111" t="str">
        <f t="shared" si="29"/>
        <v/>
      </c>
    </row>
    <row r="567" spans="1:7" s="2" customFormat="1" x14ac:dyDescent="0.25">
      <c r="A567" s="89" t="s">
        <v>1478</v>
      </c>
      <c r="B567" s="102" t="s">
        <v>357</v>
      </c>
      <c r="C567" s="129">
        <f>SUM(C549:C566)</f>
        <v>0</v>
      </c>
      <c r="D567" s="157">
        <f>SUM(D549:D566)</f>
        <v>0</v>
      </c>
      <c r="E567" s="81"/>
      <c r="F567" s="153">
        <f>SUM(F549:F566)</f>
        <v>0</v>
      </c>
      <c r="G567" s="153">
        <f>SUM(G549:G566)</f>
        <v>0</v>
      </c>
    </row>
    <row r="568" spans="1:7" s="2" customFormat="1" x14ac:dyDescent="0.25">
      <c r="A568" s="89" t="s">
        <v>1479</v>
      </c>
      <c r="B568" s="93"/>
      <c r="C568" s="76"/>
      <c r="D568" s="76"/>
      <c r="E568" s="81"/>
      <c r="F568" s="81"/>
      <c r="G568" s="81"/>
    </row>
    <row r="569" spans="1:7" s="2" customFormat="1" x14ac:dyDescent="0.25">
      <c r="A569" s="89" t="s">
        <v>1480</v>
      </c>
      <c r="B569" s="93"/>
      <c r="C569" s="76"/>
      <c r="D569" s="76"/>
      <c r="E569" s="81"/>
      <c r="F569" s="81"/>
      <c r="G569" s="81"/>
    </row>
    <row r="570" spans="1:7" s="2" customFormat="1" x14ac:dyDescent="0.25">
      <c r="A570" s="89" t="s">
        <v>1481</v>
      </c>
      <c r="B570" s="93"/>
      <c r="C570" s="76"/>
      <c r="D570" s="76"/>
      <c r="E570" s="81"/>
      <c r="F570" s="81"/>
      <c r="G570" s="81"/>
    </row>
    <row r="571" spans="1:7" s="2" customFormat="1" x14ac:dyDescent="0.25">
      <c r="A571" s="128"/>
      <c r="B571" s="128" t="s">
        <v>1482</v>
      </c>
      <c r="C571" s="98" t="s">
        <v>316</v>
      </c>
      <c r="D571" s="98" t="s">
        <v>1435</v>
      </c>
      <c r="E571" s="98"/>
      <c r="F571" s="98" t="s">
        <v>840</v>
      </c>
      <c r="G571" s="98" t="s">
        <v>1436</v>
      </c>
    </row>
    <row r="572" spans="1:7" s="2" customFormat="1" x14ac:dyDescent="0.25">
      <c r="A572" s="89" t="s">
        <v>1483</v>
      </c>
      <c r="B572" s="102" t="s">
        <v>1212</v>
      </c>
      <c r="C572" s="176" t="s">
        <v>280</v>
      </c>
      <c r="D572" s="222" t="s">
        <v>280</v>
      </c>
      <c r="E572" s="81"/>
      <c r="F572" s="111" t="str">
        <f>IF($C$585=0,"",IF(C572="[for completion]","",IF(C572="","",C572/$C$585)))</f>
        <v/>
      </c>
      <c r="G572" s="111" t="str">
        <f>IF($D$585=0,"",IF(D572="[for completion]","",IF(D572="","",D572/$D$585)))</f>
        <v/>
      </c>
    </row>
    <row r="573" spans="1:7" s="2" customFormat="1" x14ac:dyDescent="0.25">
      <c r="A573" s="89" t="s">
        <v>1484</v>
      </c>
      <c r="B573" s="102" t="s">
        <v>1214</v>
      </c>
      <c r="C573" s="176" t="s">
        <v>280</v>
      </c>
      <c r="D573" s="222" t="s">
        <v>280</v>
      </c>
      <c r="E573" s="81"/>
      <c r="F573" s="111" t="str">
        <f>IF($C$585=0,"",IF(C573="[for completion]","",IF(C573="","",C573/$C$585)))</f>
        <v/>
      </c>
      <c r="G573" s="111" t="str">
        <f>IF($D$585=0,"",IF(D573="[for completion]","",IF(D573="","",D573/$D$585)))</f>
        <v/>
      </c>
    </row>
    <row r="574" spans="1:7" s="2" customFormat="1" x14ac:dyDescent="0.25">
      <c r="A574" s="89" t="s">
        <v>1485</v>
      </c>
      <c r="B574" s="102" t="s">
        <v>1216</v>
      </c>
      <c r="C574" s="176" t="s">
        <v>280</v>
      </c>
      <c r="D574" s="222" t="s">
        <v>280</v>
      </c>
      <c r="E574" s="81"/>
      <c r="F574" s="111" t="str">
        <f>IF($C$585=0,"",IF(C574="[for completion]","",IF(C574="","",C574/$C$585)))</f>
        <v/>
      </c>
      <c r="G574" s="111" t="str">
        <f>IF($D$585=0,"",IF(D574="[for completion]","",IF(D574="","",D574/$D$585)))</f>
        <v/>
      </c>
    </row>
    <row r="575" spans="1:7" s="2" customFormat="1" x14ac:dyDescent="0.25">
      <c r="A575" s="89" t="s">
        <v>1486</v>
      </c>
      <c r="B575" s="102" t="s">
        <v>1218</v>
      </c>
      <c r="C575" s="176" t="s">
        <v>280</v>
      </c>
      <c r="D575" s="222" t="s">
        <v>280</v>
      </c>
      <c r="E575" s="81"/>
      <c r="F575" s="111" t="str">
        <f>IF($C$585=0,"",IF(C575="[for completion]","",IF(C575="","",C575/$C$585)))</f>
        <v/>
      </c>
      <c r="G575" s="111" t="str">
        <f>IF($D$585=0,"",IF(D575="[for completion]","",IF(D575="","",D575/$D$585)))</f>
        <v/>
      </c>
    </row>
    <row r="576" spans="1:7" s="2" customFormat="1" x14ac:dyDescent="0.25">
      <c r="A576" s="89" t="s">
        <v>1487</v>
      </c>
      <c r="B576" s="102" t="s">
        <v>1220</v>
      </c>
      <c r="C576" s="176" t="s">
        <v>280</v>
      </c>
      <c r="D576" s="222" t="s">
        <v>280</v>
      </c>
      <c r="E576" s="81"/>
      <c r="F576" s="111" t="str">
        <f>IF($C$585=0,"",IF(C576="[for completion]","",IF(C576="","",C576/$C$585)))</f>
        <v/>
      </c>
      <c r="G576" s="111" t="str">
        <f>IF($D$585=0,"",IF(D576="[for completion]","",IF(D576="","",D576/$D$585)))</f>
        <v/>
      </c>
    </row>
    <row r="577" spans="1:7" s="2" customFormat="1" x14ac:dyDescent="0.25">
      <c r="A577" s="89" t="s">
        <v>1488</v>
      </c>
      <c r="B577" s="102" t="s">
        <v>1222</v>
      </c>
      <c r="C577" s="176" t="s">
        <v>280</v>
      </c>
      <c r="D577" s="222" t="s">
        <v>280</v>
      </c>
      <c r="E577" s="81"/>
      <c r="F577" s="111" t="str">
        <f t="shared" ref="F577:F584" si="30">IF($C$585=0,"",IF(C577="[for completion]","",IF(C577="","",C577/$C$585)))</f>
        <v/>
      </c>
      <c r="G577" s="111" t="str">
        <f t="shared" ref="G577:G584" si="31">IF($D$585=0,"",IF(D577="[for completion]","",IF(D577="","",D577/$D$585)))</f>
        <v/>
      </c>
    </row>
    <row r="578" spans="1:7" s="2" customFormat="1" x14ac:dyDescent="0.25">
      <c r="A578" s="89" t="s">
        <v>1489</v>
      </c>
      <c r="B578" s="102" t="s">
        <v>1224</v>
      </c>
      <c r="C578" s="176" t="s">
        <v>280</v>
      </c>
      <c r="D578" s="222" t="s">
        <v>280</v>
      </c>
      <c r="E578" s="81"/>
      <c r="F578" s="111" t="str">
        <f t="shared" si="30"/>
        <v/>
      </c>
      <c r="G578" s="111" t="str">
        <f t="shared" si="31"/>
        <v/>
      </c>
    </row>
    <row r="579" spans="1:7" s="2" customFormat="1" x14ac:dyDescent="0.25">
      <c r="A579" s="89" t="s">
        <v>1490</v>
      </c>
      <c r="B579" s="102" t="s">
        <v>1226</v>
      </c>
      <c r="C579" s="176" t="s">
        <v>280</v>
      </c>
      <c r="D579" s="222" t="s">
        <v>280</v>
      </c>
      <c r="E579" s="81"/>
      <c r="F579" s="111" t="str">
        <f t="shared" si="30"/>
        <v/>
      </c>
      <c r="G579" s="111" t="str">
        <f t="shared" si="31"/>
        <v/>
      </c>
    </row>
    <row r="580" spans="1:7" s="2" customFormat="1" x14ac:dyDescent="0.25">
      <c r="A580" s="89" t="s">
        <v>1491</v>
      </c>
      <c r="B580" s="102" t="s">
        <v>1228</v>
      </c>
      <c r="C580" s="176" t="s">
        <v>280</v>
      </c>
      <c r="D580" s="95" t="s">
        <v>280</v>
      </c>
      <c r="E580" s="81"/>
      <c r="F580" s="111" t="str">
        <f t="shared" si="30"/>
        <v/>
      </c>
      <c r="G580" s="111" t="str">
        <f t="shared" si="31"/>
        <v/>
      </c>
    </row>
    <row r="581" spans="1:7" s="2" customFormat="1" x14ac:dyDescent="0.25">
      <c r="A581" s="89" t="s">
        <v>1492</v>
      </c>
      <c r="B581" s="89" t="s">
        <v>1230</v>
      </c>
      <c r="C581" s="176" t="s">
        <v>280</v>
      </c>
      <c r="D581" s="95" t="s">
        <v>280</v>
      </c>
      <c r="F581" s="111" t="str">
        <f t="shared" si="30"/>
        <v/>
      </c>
      <c r="G581" s="111" t="str">
        <f t="shared" si="31"/>
        <v/>
      </c>
    </row>
    <row r="582" spans="1:7" s="2" customFormat="1" x14ac:dyDescent="0.25">
      <c r="A582" s="89" t="s">
        <v>1493</v>
      </c>
      <c r="B582" s="89" t="s">
        <v>1232</v>
      </c>
      <c r="C582" s="176" t="s">
        <v>280</v>
      </c>
      <c r="D582" s="95" t="s">
        <v>280</v>
      </c>
      <c r="F582" s="111" t="str">
        <f t="shared" si="30"/>
        <v/>
      </c>
      <c r="G582" s="111" t="str">
        <f t="shared" si="31"/>
        <v/>
      </c>
    </row>
    <row r="583" spans="1:7" s="2" customFormat="1" x14ac:dyDescent="0.25">
      <c r="A583" s="89" t="s">
        <v>1494</v>
      </c>
      <c r="B583" s="102" t="s">
        <v>1234</v>
      </c>
      <c r="C583" s="176" t="s">
        <v>280</v>
      </c>
      <c r="D583" s="95" t="s">
        <v>280</v>
      </c>
      <c r="E583" s="81"/>
      <c r="F583" s="111" t="str">
        <f t="shared" si="30"/>
        <v/>
      </c>
      <c r="G583" s="111" t="str">
        <f t="shared" si="31"/>
        <v/>
      </c>
    </row>
    <row r="584" spans="1:7" s="2" customFormat="1" x14ac:dyDescent="0.25">
      <c r="A584" s="89" t="s">
        <v>1495</v>
      </c>
      <c r="B584" s="89" t="s">
        <v>1182</v>
      </c>
      <c r="C584" s="176" t="s">
        <v>280</v>
      </c>
      <c r="D584" s="222" t="s">
        <v>280</v>
      </c>
      <c r="E584" s="81"/>
      <c r="F584" s="111" t="str">
        <f t="shared" si="30"/>
        <v/>
      </c>
      <c r="G584" s="111" t="str">
        <f t="shared" si="31"/>
        <v/>
      </c>
    </row>
    <row r="585" spans="1:7" s="2" customFormat="1" x14ac:dyDescent="0.25">
      <c r="A585" s="89" t="s">
        <v>1496</v>
      </c>
      <c r="B585" s="102" t="s">
        <v>357</v>
      </c>
      <c r="C585" s="129">
        <f>SUM(C572:C584)</f>
        <v>0</v>
      </c>
      <c r="D585" s="157">
        <f>SUM(D572:D584)</f>
        <v>0</v>
      </c>
      <c r="E585" s="81"/>
      <c r="F585" s="153">
        <f>SUM(F572:F584)</f>
        <v>0</v>
      </c>
      <c r="G585" s="153">
        <f>SUM(G572:G584)</f>
        <v>0</v>
      </c>
    </row>
    <row r="586" spans="1:7" s="2" customFormat="1" x14ac:dyDescent="0.25">
      <c r="A586" s="89" t="s">
        <v>1497</v>
      </c>
      <c r="B586" s="93"/>
      <c r="C586" s="71"/>
      <c r="D586" s="156"/>
      <c r="E586" s="81"/>
      <c r="F586" s="155"/>
      <c r="G586" s="155"/>
    </row>
    <row r="587" spans="1:7" s="2" customFormat="1" x14ac:dyDescent="0.25">
      <c r="A587" s="89" t="s">
        <v>1498</v>
      </c>
      <c r="B587" s="93"/>
      <c r="C587" s="71"/>
      <c r="D587" s="156"/>
      <c r="E587" s="81"/>
      <c r="F587" s="155"/>
      <c r="G587" s="155"/>
    </row>
    <row r="588" spans="1:7" s="2" customFormat="1" x14ac:dyDescent="0.25">
      <c r="A588" s="89" t="s">
        <v>1499</v>
      </c>
      <c r="B588" s="93"/>
      <c r="C588" s="71"/>
      <c r="D588" s="156"/>
      <c r="E588" s="81"/>
      <c r="F588" s="155"/>
      <c r="G588" s="155"/>
    </row>
    <row r="589" spans="1:7" s="2" customFormat="1" x14ac:dyDescent="0.25">
      <c r="A589" s="89" t="s">
        <v>1500</v>
      </c>
      <c r="B589" s="93"/>
      <c r="C589" s="71"/>
      <c r="D589" s="156"/>
      <c r="E589" s="81"/>
      <c r="F589" s="155"/>
      <c r="G589" s="155"/>
    </row>
    <row r="590" spans="1:7" s="2" customFormat="1" x14ac:dyDescent="0.25">
      <c r="A590" s="89" t="s">
        <v>1501</v>
      </c>
      <c r="B590" s="93"/>
      <c r="C590" s="71"/>
      <c r="D590" s="156"/>
      <c r="E590" s="81"/>
      <c r="F590" s="155"/>
      <c r="G590" s="155"/>
    </row>
    <row r="591" spans="1:7" s="2" customFormat="1" x14ac:dyDescent="0.25">
      <c r="A591" s="89" t="s">
        <v>1502</v>
      </c>
      <c r="B591" s="93"/>
      <c r="C591" s="71"/>
      <c r="D591" s="156"/>
      <c r="E591" s="81"/>
      <c r="F591" s="155" t="str">
        <f>IF($C$585=0,"",IF(C591="[for completion]","",IF(C591="","",C591/$C$585)))</f>
        <v/>
      </c>
      <c r="G591" s="155" t="str">
        <f>IF($D$585=0,"",IF(D591="[for completion]","",IF(D591="","",D591/$D$585)))</f>
        <v/>
      </c>
    </row>
    <row r="592" spans="1:7" s="2" customFormat="1" x14ac:dyDescent="0.25">
      <c r="A592" s="89" t="s">
        <v>1503</v>
      </c>
    </row>
    <row r="593" spans="1:7" s="2" customFormat="1" x14ac:dyDescent="0.25">
      <c r="A593" s="89" t="s">
        <v>1504</v>
      </c>
    </row>
    <row r="594" spans="1:7" x14ac:dyDescent="0.25">
      <c r="A594" s="89" t="s">
        <v>1505</v>
      </c>
    </row>
    <row r="595" spans="1:7" x14ac:dyDescent="0.25">
      <c r="A595" s="89" t="s">
        <v>1506</v>
      </c>
    </row>
    <row r="596" spans="1:7" x14ac:dyDescent="0.25">
      <c r="A596" s="128"/>
      <c r="B596" s="128" t="s">
        <v>1507</v>
      </c>
      <c r="C596" s="98" t="s">
        <v>316</v>
      </c>
      <c r="D596" s="98" t="s">
        <v>1435</v>
      </c>
      <c r="E596" s="98"/>
      <c r="F596" s="98" t="s">
        <v>839</v>
      </c>
      <c r="G596" s="98" t="s">
        <v>1436</v>
      </c>
    </row>
    <row r="597" spans="1:7" x14ac:dyDescent="0.25">
      <c r="A597" s="89" t="s">
        <v>1508</v>
      </c>
      <c r="B597" s="102" t="s">
        <v>1265</v>
      </c>
      <c r="C597" s="176" t="s">
        <v>280</v>
      </c>
      <c r="D597" s="222" t="s">
        <v>280</v>
      </c>
      <c r="E597" s="81"/>
      <c r="F597" s="111" t="str">
        <f>IF($C$601=0,"",IF(C597="[for completion]","",IF(C597="","",C597/$C$601)))</f>
        <v/>
      </c>
      <c r="G597" s="111" t="str">
        <f>IF($D$601=0,"",IF(D597="[for completion]","",IF(D597="","",D597/$D$601)))</f>
        <v/>
      </c>
    </row>
    <row r="598" spans="1:7" x14ac:dyDescent="0.25">
      <c r="A598" s="89" t="s">
        <v>1509</v>
      </c>
      <c r="B598" s="175" t="s">
        <v>1510</v>
      </c>
      <c r="C598" s="176" t="s">
        <v>280</v>
      </c>
      <c r="D598" s="222" t="s">
        <v>280</v>
      </c>
      <c r="E598" s="81"/>
      <c r="F598" s="111" t="str">
        <f>IF($C$601=0,"",IF(C598="[for completion]","",IF(C598="","",C598/$C$601)))</f>
        <v/>
      </c>
      <c r="G598" s="111" t="str">
        <f>IF($D$601=0,"",IF(D598="[for completion]","",IF(D598="","",D598/$D$601)))</f>
        <v/>
      </c>
    </row>
    <row r="599" spans="1:7" x14ac:dyDescent="0.25">
      <c r="A599" s="89" t="s">
        <v>1511</v>
      </c>
      <c r="B599" s="102" t="s">
        <v>714</v>
      </c>
      <c r="C599" s="176" t="s">
        <v>280</v>
      </c>
      <c r="D599" s="222" t="s">
        <v>280</v>
      </c>
      <c r="E599" s="81"/>
      <c r="F599" s="111" t="str">
        <f>IF($C$601=0,"",IF(C599="[for completion]","",IF(C599="","",C599/$C$601)))</f>
        <v/>
      </c>
      <c r="G599" s="111" t="str">
        <f>IF($D$601=0,"",IF(D599="[for completion]","",IF(D599="","",D599/$D$601)))</f>
        <v/>
      </c>
    </row>
    <row r="600" spans="1:7" x14ac:dyDescent="0.25">
      <c r="A600" s="89" t="s">
        <v>1512</v>
      </c>
      <c r="B600" s="89" t="s">
        <v>1182</v>
      </c>
      <c r="C600" s="176" t="s">
        <v>280</v>
      </c>
      <c r="D600" s="222" t="s">
        <v>280</v>
      </c>
      <c r="E600" s="81"/>
      <c r="F600" s="111" t="str">
        <f>IF($C$601=0,"",IF(C600="[for completion]","",IF(C600="","",C600/$C$601)))</f>
        <v/>
      </c>
      <c r="G600" s="111" t="str">
        <f>IF($D$601=0,"",IF(D600="[for completion]","",IF(D600="","",D600/$D$601)))</f>
        <v/>
      </c>
    </row>
    <row r="601" spans="1:7" x14ac:dyDescent="0.25">
      <c r="A601" s="89" t="s">
        <v>1513</v>
      </c>
      <c r="B601" s="102" t="s">
        <v>357</v>
      </c>
      <c r="C601" s="129">
        <f>SUM(C597:C600)</f>
        <v>0</v>
      </c>
      <c r="D601" s="157">
        <f>SUM(D597:D600)</f>
        <v>0</v>
      </c>
      <c r="E601" s="81"/>
      <c r="F601" s="153">
        <f>SUM(F597:F600)</f>
        <v>0</v>
      </c>
      <c r="G601" s="153">
        <f>SUM(G597:G600)</f>
        <v>0</v>
      </c>
    </row>
    <row r="603" spans="1:7" x14ac:dyDescent="0.25">
      <c r="A603" s="128"/>
      <c r="B603" s="128" t="s">
        <v>1535</v>
      </c>
      <c r="C603" s="128" t="s">
        <v>1272</v>
      </c>
      <c r="D603" s="128" t="s">
        <v>1514</v>
      </c>
      <c r="E603" s="128"/>
      <c r="F603" s="128" t="s">
        <v>1274</v>
      </c>
      <c r="G603" s="99" t="s">
        <v>1275</v>
      </c>
    </row>
    <row r="604" spans="1:7" x14ac:dyDescent="0.25">
      <c r="A604" s="89" t="s">
        <v>1515</v>
      </c>
      <c r="B604" s="102" t="s">
        <v>1395</v>
      </c>
      <c r="C604" s="176" t="s">
        <v>280</v>
      </c>
      <c r="D604" s="176" t="s">
        <v>280</v>
      </c>
      <c r="E604" s="178"/>
      <c r="F604" s="176" t="s">
        <v>280</v>
      </c>
      <c r="G604" s="176" t="s">
        <v>280</v>
      </c>
    </row>
    <row r="605" spans="1:7" x14ac:dyDescent="0.25">
      <c r="A605" s="89" t="s">
        <v>1516</v>
      </c>
      <c r="B605" s="102" t="s">
        <v>1397</v>
      </c>
      <c r="C605" s="176" t="s">
        <v>280</v>
      </c>
      <c r="D605" s="176" t="s">
        <v>280</v>
      </c>
      <c r="E605" s="178"/>
      <c r="F605" s="176" t="s">
        <v>280</v>
      </c>
      <c r="G605" s="176" t="s">
        <v>280</v>
      </c>
    </row>
    <row r="606" spans="1:7" x14ac:dyDescent="0.25">
      <c r="A606" s="89" t="s">
        <v>1517</v>
      </c>
      <c r="B606" s="102" t="s">
        <v>1399</v>
      </c>
      <c r="C606" s="176" t="s">
        <v>280</v>
      </c>
      <c r="D606" s="176" t="s">
        <v>280</v>
      </c>
      <c r="E606" s="178"/>
      <c r="F606" s="176" t="s">
        <v>280</v>
      </c>
      <c r="G606" s="176" t="s">
        <v>280</v>
      </c>
    </row>
    <row r="607" spans="1:7" x14ac:dyDescent="0.25">
      <c r="A607" s="89" t="s">
        <v>1518</v>
      </c>
      <c r="B607" s="102" t="s">
        <v>1401</v>
      </c>
      <c r="C607" s="176" t="s">
        <v>280</v>
      </c>
      <c r="D607" s="176" t="s">
        <v>280</v>
      </c>
      <c r="E607" s="178"/>
      <c r="F607" s="176" t="s">
        <v>280</v>
      </c>
      <c r="G607" s="176" t="s">
        <v>280</v>
      </c>
    </row>
    <row r="608" spans="1:7" x14ac:dyDescent="0.25">
      <c r="A608" s="89" t="s">
        <v>1519</v>
      </c>
      <c r="B608" s="102" t="s">
        <v>1403</v>
      </c>
      <c r="C608" s="176" t="s">
        <v>280</v>
      </c>
      <c r="D608" s="176" t="s">
        <v>280</v>
      </c>
      <c r="E608" s="178"/>
      <c r="F608" s="176" t="s">
        <v>280</v>
      </c>
      <c r="G608" s="176" t="s">
        <v>280</v>
      </c>
    </row>
    <row r="609" spans="1:7" x14ac:dyDescent="0.25">
      <c r="A609" s="89" t="s">
        <v>1520</v>
      </c>
      <c r="B609" s="102" t="s">
        <v>1405</v>
      </c>
      <c r="C609" s="176" t="s">
        <v>280</v>
      </c>
      <c r="D609" s="176" t="s">
        <v>280</v>
      </c>
      <c r="E609" s="178"/>
      <c r="F609" s="176" t="s">
        <v>280</v>
      </c>
      <c r="G609" s="176" t="s">
        <v>280</v>
      </c>
    </row>
    <row r="610" spans="1:7" x14ac:dyDescent="0.25">
      <c r="A610" s="89" t="s">
        <v>1521</v>
      </c>
      <c r="B610" s="102" t="s">
        <v>1407</v>
      </c>
      <c r="C610" s="176" t="s">
        <v>280</v>
      </c>
      <c r="D610" s="176" t="s">
        <v>280</v>
      </c>
      <c r="E610" s="178"/>
      <c r="F610" s="176" t="s">
        <v>280</v>
      </c>
      <c r="G610" s="176" t="s">
        <v>280</v>
      </c>
    </row>
    <row r="611" spans="1:7" x14ac:dyDescent="0.25">
      <c r="A611" s="89" t="s">
        <v>1522</v>
      </c>
      <c r="B611" s="102" t="s">
        <v>1409</v>
      </c>
      <c r="C611" s="176" t="s">
        <v>280</v>
      </c>
      <c r="D611" s="176" t="s">
        <v>280</v>
      </c>
      <c r="E611" s="178"/>
      <c r="F611" s="176" t="s">
        <v>280</v>
      </c>
      <c r="G611" s="176" t="s">
        <v>280</v>
      </c>
    </row>
    <row r="612" spans="1:7" x14ac:dyDescent="0.25">
      <c r="A612" s="89" t="s">
        <v>1523</v>
      </c>
      <c r="B612" s="102" t="s">
        <v>1411</v>
      </c>
      <c r="C612" s="176" t="s">
        <v>280</v>
      </c>
      <c r="D612" s="176" t="s">
        <v>280</v>
      </c>
      <c r="E612" s="178"/>
      <c r="F612" s="176" t="s">
        <v>280</v>
      </c>
      <c r="G612" s="176" t="s">
        <v>280</v>
      </c>
    </row>
    <row r="613" spans="1:7" x14ac:dyDescent="0.25">
      <c r="A613" s="89" t="s">
        <v>1524</v>
      </c>
      <c r="B613" s="102" t="s">
        <v>1413</v>
      </c>
      <c r="C613" s="176" t="s">
        <v>280</v>
      </c>
      <c r="D613" s="176" t="s">
        <v>280</v>
      </c>
      <c r="E613" s="178"/>
      <c r="F613" s="176" t="s">
        <v>280</v>
      </c>
      <c r="G613" s="176" t="s">
        <v>280</v>
      </c>
    </row>
    <row r="614" spans="1:7" x14ac:dyDescent="0.25">
      <c r="A614" s="89" t="s">
        <v>1525</v>
      </c>
      <c r="B614" s="102" t="s">
        <v>1415</v>
      </c>
      <c r="C614" s="176" t="s">
        <v>280</v>
      </c>
      <c r="D614" s="176" t="s">
        <v>280</v>
      </c>
      <c r="E614" s="178"/>
      <c r="F614" s="176" t="s">
        <v>280</v>
      </c>
      <c r="G614" s="176" t="s">
        <v>280</v>
      </c>
    </row>
    <row r="615" spans="1:7" x14ac:dyDescent="0.25">
      <c r="A615" s="89" t="s">
        <v>1526</v>
      </c>
      <c r="B615" s="102" t="s">
        <v>1417</v>
      </c>
      <c r="C615" s="176" t="s">
        <v>280</v>
      </c>
      <c r="D615" s="176" t="s">
        <v>280</v>
      </c>
      <c r="E615" s="178"/>
      <c r="F615" s="176" t="s">
        <v>280</v>
      </c>
      <c r="G615" s="176" t="s">
        <v>280</v>
      </c>
    </row>
    <row r="616" spans="1:7" x14ac:dyDescent="0.25">
      <c r="A616" s="89" t="s">
        <v>1527</v>
      </c>
      <c r="B616" s="102" t="s">
        <v>355</v>
      </c>
      <c r="C616" s="176" t="s">
        <v>280</v>
      </c>
      <c r="D616" s="176" t="s">
        <v>280</v>
      </c>
      <c r="E616" s="178"/>
      <c r="F616" s="176" t="s">
        <v>280</v>
      </c>
      <c r="G616" s="176" t="s">
        <v>280</v>
      </c>
    </row>
    <row r="617" spans="1:7" x14ac:dyDescent="0.25">
      <c r="A617" s="89" t="s">
        <v>1528</v>
      </c>
      <c r="B617" s="102" t="s">
        <v>357</v>
      </c>
      <c r="C617" s="129">
        <f>SUM(C604:C616)</f>
        <v>0</v>
      </c>
      <c r="D617" s="129">
        <f>SUM(D604:D616)</f>
        <v>0</v>
      </c>
      <c r="E617" s="73"/>
      <c r="F617" s="71"/>
      <c r="G617" s="111" t="str">
        <f>IF($D$393=0,"",IF(#REF!="[For completion]","",#REF!/$D$393))</f>
        <v/>
      </c>
    </row>
    <row r="618" spans="1:7" x14ac:dyDescent="0.25">
      <c r="A618" s="89" t="s">
        <v>1529</v>
      </c>
      <c r="B618" s="89" t="s">
        <v>1285</v>
      </c>
      <c r="C618" s="2"/>
      <c r="D618" s="2"/>
      <c r="E618" s="2"/>
      <c r="F618" s="176" t="s">
        <v>280</v>
      </c>
      <c r="G618" s="111" t="str">
        <f>IF($D$622=0,"",IF(D617="[for completion]","",IF(D617="","",D617/$D$622)))</f>
        <v/>
      </c>
    </row>
    <row r="619" spans="1:7" x14ac:dyDescent="0.25">
      <c r="A619" s="89" t="s">
        <v>1530</v>
      </c>
      <c r="G619" s="155" t="str">
        <f>IF($D$622=0,"",IF(D618="[for completion]","",IF(D618="","",D618/$D$622)))</f>
        <v/>
      </c>
    </row>
    <row r="620" spans="1:7" x14ac:dyDescent="0.25">
      <c r="A620" s="89" t="s">
        <v>1531</v>
      </c>
      <c r="B620" s="93"/>
      <c r="C620" s="71"/>
      <c r="D620" s="156"/>
      <c r="E620" s="73"/>
      <c r="F620" s="155"/>
      <c r="G620" s="155" t="str">
        <f t="shared" ref="G620:G622" si="32">IF($D$622=0,"",IF(D620="[for completion]","",IF(D620="","",D620/$D$622)))</f>
        <v/>
      </c>
    </row>
    <row r="621" spans="1:7" x14ac:dyDescent="0.25">
      <c r="A621" s="89" t="s">
        <v>1532</v>
      </c>
      <c r="B621" s="93"/>
      <c r="C621" s="71"/>
      <c r="D621" s="156"/>
      <c r="E621" s="73"/>
      <c r="F621" s="155"/>
      <c r="G621" s="155" t="str">
        <f t="shared" si="32"/>
        <v/>
      </c>
    </row>
    <row r="622" spans="1:7" x14ac:dyDescent="0.25">
      <c r="A622" s="89" t="s">
        <v>1533</v>
      </c>
      <c r="B622" s="93"/>
      <c r="C622" s="71"/>
      <c r="D622" s="156"/>
      <c r="E622" s="73"/>
      <c r="F622" s="155"/>
      <c r="G622" s="155" t="str">
        <f t="shared" si="32"/>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&amp;L_x000D_&amp;1#&amp;"Calibri"&amp;11&amp;K000000 Controlled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99" zoomScale="75" zoomScaleNormal="75" workbookViewId="0">
      <selection activeCell="C105" sqref="C105"/>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1536</v>
      </c>
      <c r="B1" s="1"/>
      <c r="C1" s="73"/>
      <c r="D1" s="73"/>
      <c r="E1" s="73"/>
      <c r="F1" s="22" t="s">
        <v>266</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267</v>
      </c>
      <c r="C3" s="147" t="s">
        <v>268</v>
      </c>
      <c r="D3" s="77"/>
      <c r="E3" s="77"/>
      <c r="F3" s="77"/>
      <c r="G3" s="77"/>
      <c r="H3" s="2"/>
      <c r="L3" s="73"/>
      <c r="M3" s="73"/>
    </row>
    <row r="4" spans="1:14" ht="15.75" thickBot="1" x14ac:dyDescent="0.3">
      <c r="H4" s="2"/>
      <c r="L4" s="73"/>
      <c r="M4" s="73"/>
    </row>
    <row r="5" spans="1:14" ht="18.75" x14ac:dyDescent="0.25">
      <c r="B5" s="80" t="s">
        <v>1537</v>
      </c>
      <c r="C5" s="79"/>
      <c r="E5" s="81"/>
      <c r="F5" s="81"/>
      <c r="H5" s="2"/>
      <c r="L5" s="73"/>
      <c r="M5" s="73"/>
    </row>
    <row r="6" spans="1:14" ht="15.75" thickBot="1" x14ac:dyDescent="0.3">
      <c r="B6" s="84" t="s">
        <v>1538</v>
      </c>
      <c r="H6" s="2"/>
      <c r="L6" s="73"/>
      <c r="M6" s="73"/>
    </row>
    <row r="7" spans="1:14" s="180" customFormat="1" x14ac:dyDescent="0.25">
      <c r="A7" s="76"/>
      <c r="B7" s="179"/>
      <c r="C7" s="76"/>
      <c r="D7" s="76"/>
      <c r="E7" s="76"/>
      <c r="F7" s="76"/>
      <c r="G7" s="73"/>
      <c r="H7" s="2"/>
      <c r="I7" s="76"/>
      <c r="J7" s="76"/>
      <c r="K7" s="76"/>
      <c r="L7" s="73"/>
      <c r="M7" s="73"/>
      <c r="N7" s="73"/>
    </row>
    <row r="8" spans="1:14" ht="37.5" x14ac:dyDescent="0.25">
      <c r="A8" s="86" t="s">
        <v>277</v>
      </c>
      <c r="B8" s="86" t="s">
        <v>1538</v>
      </c>
      <c r="C8" s="87"/>
      <c r="D8" s="87"/>
      <c r="E8" s="87"/>
      <c r="F8" s="87"/>
      <c r="G8" s="88"/>
      <c r="H8" s="2"/>
      <c r="I8" s="93"/>
      <c r="J8" s="81"/>
      <c r="K8" s="81"/>
      <c r="L8" s="81"/>
      <c r="M8" s="81"/>
    </row>
    <row r="9" spans="1:14" ht="15" customHeight="1" x14ac:dyDescent="0.25">
      <c r="A9" s="98"/>
      <c r="B9" s="99" t="s">
        <v>1539</v>
      </c>
      <c r="C9" s="98"/>
      <c r="D9" s="98"/>
      <c r="E9" s="98"/>
      <c r="F9" s="101"/>
      <c r="G9" s="101"/>
      <c r="H9" s="2"/>
      <c r="I9" s="93"/>
      <c r="J9" s="119"/>
      <c r="K9" s="119"/>
      <c r="L9" s="119"/>
      <c r="M9" s="120"/>
      <c r="N9" s="120"/>
    </row>
    <row r="10" spans="1:14" x14ac:dyDescent="0.25">
      <c r="A10" s="89" t="s">
        <v>1540</v>
      </c>
      <c r="B10" s="89" t="s">
        <v>1541</v>
      </c>
      <c r="C10" s="222" t="s">
        <v>280</v>
      </c>
      <c r="E10" s="93"/>
      <c r="F10" s="93"/>
      <c r="H10" s="2"/>
      <c r="I10" s="93"/>
      <c r="L10" s="93"/>
      <c r="M10" s="93"/>
    </row>
    <row r="11" spans="1:14" outlineLevel="1" x14ac:dyDescent="0.25">
      <c r="A11" s="89" t="s">
        <v>1542</v>
      </c>
      <c r="B11" s="154" t="s">
        <v>831</v>
      </c>
      <c r="C11" s="156"/>
      <c r="E11" s="93"/>
      <c r="F11" s="93"/>
      <c r="H11" s="2"/>
      <c r="I11" s="93"/>
      <c r="L11" s="93"/>
      <c r="M11" s="93"/>
    </row>
    <row r="12" spans="1:14" outlineLevel="1" x14ac:dyDescent="0.25">
      <c r="A12" s="89" t="s">
        <v>1543</v>
      </c>
      <c r="B12" s="154" t="s">
        <v>833</v>
      </c>
      <c r="C12" s="156"/>
      <c r="E12" s="93"/>
      <c r="F12" s="93"/>
      <c r="H12" s="2"/>
      <c r="I12" s="93"/>
      <c r="L12" s="93"/>
      <c r="M12" s="93"/>
    </row>
    <row r="13" spans="1:14" outlineLevel="1" x14ac:dyDescent="0.25">
      <c r="A13" s="89" t="s">
        <v>1544</v>
      </c>
      <c r="E13" s="93"/>
      <c r="F13" s="93"/>
      <c r="H13" s="2"/>
      <c r="I13" s="93"/>
      <c r="L13" s="93"/>
      <c r="M13" s="93"/>
    </row>
    <row r="14" spans="1:14" outlineLevel="1" x14ac:dyDescent="0.25">
      <c r="A14" s="89" t="s">
        <v>1545</v>
      </c>
      <c r="E14" s="93"/>
      <c r="F14" s="93"/>
      <c r="H14" s="2"/>
      <c r="I14" s="93"/>
      <c r="L14" s="93"/>
      <c r="M14" s="93"/>
    </row>
    <row r="15" spans="1:14" outlineLevel="1" x14ac:dyDescent="0.25">
      <c r="A15" s="89" t="s">
        <v>1546</v>
      </c>
      <c r="E15" s="93"/>
      <c r="F15" s="93"/>
      <c r="H15" s="2"/>
      <c r="I15" s="93"/>
      <c r="L15" s="93"/>
      <c r="M15" s="93"/>
    </row>
    <row r="16" spans="1:14" outlineLevel="1" x14ac:dyDescent="0.25">
      <c r="A16" s="89" t="s">
        <v>1547</v>
      </c>
      <c r="E16" s="93"/>
      <c r="F16" s="93"/>
      <c r="H16" s="2"/>
      <c r="I16" s="93"/>
      <c r="L16" s="93"/>
      <c r="M16" s="93"/>
    </row>
    <row r="17" spans="1:14" outlineLevel="1" x14ac:dyDescent="0.25">
      <c r="A17" s="89" t="s">
        <v>1548</v>
      </c>
      <c r="E17" s="93"/>
      <c r="F17" s="93"/>
      <c r="H17" s="2"/>
      <c r="I17" s="93"/>
      <c r="L17" s="93"/>
      <c r="M17" s="93"/>
    </row>
    <row r="18" spans="1:14" x14ac:dyDescent="0.25">
      <c r="A18" s="98"/>
      <c r="B18" s="98" t="s">
        <v>1549</v>
      </c>
      <c r="C18" s="98" t="s">
        <v>1036</v>
      </c>
      <c r="D18" s="98" t="s">
        <v>1550</v>
      </c>
      <c r="E18" s="98"/>
      <c r="F18" s="98" t="s">
        <v>1551</v>
      </c>
      <c r="G18" s="98" t="s">
        <v>1552</v>
      </c>
      <c r="H18" s="2"/>
      <c r="I18" s="170"/>
      <c r="J18" s="119"/>
      <c r="K18" s="119"/>
      <c r="L18" s="81"/>
      <c r="M18" s="119"/>
      <c r="N18" s="119"/>
    </row>
    <row r="19" spans="1:14" x14ac:dyDescent="0.25">
      <c r="A19" s="89" t="s">
        <v>1553</v>
      </c>
      <c r="B19" s="89" t="s">
        <v>1554</v>
      </c>
      <c r="C19" s="176" t="s">
        <v>280</v>
      </c>
      <c r="D19" s="237"/>
      <c r="E19" s="237"/>
      <c r="F19" s="239"/>
      <c r="G19" s="239"/>
      <c r="H19" s="2"/>
      <c r="I19" s="93"/>
      <c r="L19" s="119"/>
      <c r="M19" s="120"/>
      <c r="N19" s="120"/>
    </row>
    <row r="20" spans="1:14" x14ac:dyDescent="0.25">
      <c r="A20" s="119"/>
      <c r="B20" s="170"/>
      <c r="C20" s="237"/>
      <c r="D20" s="237"/>
      <c r="E20" s="237"/>
      <c r="F20" s="239"/>
      <c r="G20" s="239"/>
      <c r="H20" s="2"/>
      <c r="I20" s="170"/>
      <c r="J20" s="119"/>
      <c r="K20" s="119"/>
      <c r="L20" s="119"/>
      <c r="M20" s="120"/>
      <c r="N20" s="120"/>
    </row>
    <row r="21" spans="1:14" x14ac:dyDescent="0.25">
      <c r="B21" s="89" t="s">
        <v>1041</v>
      </c>
      <c r="C21" s="119"/>
      <c r="D21" s="119"/>
      <c r="E21" s="119"/>
      <c r="F21" s="120"/>
      <c r="G21" s="120"/>
      <c r="H21" s="2"/>
      <c r="I21" s="93"/>
      <c r="J21" s="119"/>
      <c r="K21" s="119"/>
      <c r="L21" s="119"/>
      <c r="M21" s="120"/>
      <c r="N21" s="120"/>
    </row>
    <row r="22" spans="1:14" x14ac:dyDescent="0.25">
      <c r="A22" s="89" t="s">
        <v>1555</v>
      </c>
      <c r="B22" s="197" t="s">
        <v>939</v>
      </c>
      <c r="C22" s="176" t="s">
        <v>280</v>
      </c>
      <c r="D22" s="222" t="s">
        <v>280</v>
      </c>
      <c r="E22" s="93"/>
      <c r="F22" s="111" t="str">
        <f>IF($C$37=0,"",IF(C22="[for completion]","",C22/$C$37))</f>
        <v/>
      </c>
      <c r="G22" s="111" t="str">
        <f>IF($D$37=0,"",IF(D22="[for completion]","",D22/$D$37))</f>
        <v/>
      </c>
      <c r="H22" s="2"/>
      <c r="I22" s="93"/>
      <c r="L22" s="93"/>
      <c r="M22" s="112"/>
      <c r="N22" s="112"/>
    </row>
    <row r="23" spans="1:14" x14ac:dyDescent="0.25">
      <c r="A23" s="89" t="s">
        <v>1556</v>
      </c>
      <c r="B23" s="197" t="s">
        <v>939</v>
      </c>
      <c r="C23" s="176" t="s">
        <v>280</v>
      </c>
      <c r="D23" s="222" t="s">
        <v>280</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1557</v>
      </c>
      <c r="B24" s="197" t="s">
        <v>939</v>
      </c>
      <c r="C24" s="176" t="s">
        <v>280</v>
      </c>
      <c r="D24" s="222" t="s">
        <v>280</v>
      </c>
      <c r="F24" s="111" t="str">
        <f t="shared" si="0"/>
        <v/>
      </c>
      <c r="G24" s="111" t="str">
        <f t="shared" si="1"/>
        <v/>
      </c>
      <c r="H24" s="2"/>
      <c r="I24" s="93"/>
      <c r="M24" s="112"/>
      <c r="N24" s="112"/>
    </row>
    <row r="25" spans="1:14" x14ac:dyDescent="0.25">
      <c r="A25" s="89" t="s">
        <v>1558</v>
      </c>
      <c r="B25" s="197" t="s">
        <v>939</v>
      </c>
      <c r="C25" s="176" t="s">
        <v>280</v>
      </c>
      <c r="D25" s="222" t="s">
        <v>280</v>
      </c>
      <c r="E25" s="108"/>
      <c r="F25" s="111" t="str">
        <f t="shared" si="0"/>
        <v/>
      </c>
      <c r="G25" s="111" t="str">
        <f t="shared" si="1"/>
        <v/>
      </c>
      <c r="H25" s="2"/>
      <c r="I25" s="93"/>
      <c r="L25" s="108"/>
      <c r="M25" s="112"/>
      <c r="N25" s="112"/>
    </row>
    <row r="26" spans="1:14" x14ac:dyDescent="0.25">
      <c r="A26" s="89" t="s">
        <v>1559</v>
      </c>
      <c r="B26" s="197" t="s">
        <v>939</v>
      </c>
      <c r="C26" s="176" t="s">
        <v>280</v>
      </c>
      <c r="D26" s="222" t="s">
        <v>280</v>
      </c>
      <c r="E26" s="108"/>
      <c r="F26" s="111" t="str">
        <f t="shared" si="0"/>
        <v/>
      </c>
      <c r="G26" s="111" t="str">
        <f t="shared" si="1"/>
        <v/>
      </c>
      <c r="H26" s="2"/>
      <c r="I26" s="93"/>
      <c r="L26" s="108"/>
      <c r="M26" s="112"/>
      <c r="N26" s="112"/>
    </row>
    <row r="27" spans="1:14" x14ac:dyDescent="0.25">
      <c r="A27" s="89" t="s">
        <v>1560</v>
      </c>
      <c r="B27" s="197" t="s">
        <v>939</v>
      </c>
      <c r="C27" s="176" t="s">
        <v>280</v>
      </c>
      <c r="D27" s="222" t="s">
        <v>280</v>
      </c>
      <c r="E27" s="108"/>
      <c r="F27" s="111" t="str">
        <f t="shared" si="0"/>
        <v/>
      </c>
      <c r="G27" s="111" t="str">
        <f t="shared" si="1"/>
        <v/>
      </c>
      <c r="H27" s="2"/>
      <c r="I27" s="93"/>
      <c r="L27" s="108"/>
      <c r="M27" s="112"/>
      <c r="N27" s="112"/>
    </row>
    <row r="28" spans="1:14" x14ac:dyDescent="0.25">
      <c r="A28" s="89" t="s">
        <v>1561</v>
      </c>
      <c r="B28" s="197" t="s">
        <v>939</v>
      </c>
      <c r="C28" s="176" t="s">
        <v>280</v>
      </c>
      <c r="D28" s="222" t="s">
        <v>280</v>
      </c>
      <c r="E28" s="108"/>
      <c r="F28" s="111" t="str">
        <f t="shared" si="0"/>
        <v/>
      </c>
      <c r="G28" s="111" t="str">
        <f t="shared" si="1"/>
        <v/>
      </c>
      <c r="H28" s="2"/>
      <c r="I28" s="93"/>
      <c r="L28" s="108"/>
      <c r="M28" s="112"/>
      <c r="N28" s="112"/>
    </row>
    <row r="29" spans="1:14" x14ac:dyDescent="0.25">
      <c r="A29" s="89" t="s">
        <v>1562</v>
      </c>
      <c r="B29" s="197" t="s">
        <v>939</v>
      </c>
      <c r="C29" s="176" t="s">
        <v>280</v>
      </c>
      <c r="D29" s="222" t="s">
        <v>280</v>
      </c>
      <c r="E29" s="108"/>
      <c r="F29" s="111" t="str">
        <f t="shared" si="0"/>
        <v/>
      </c>
      <c r="G29" s="111" t="str">
        <f t="shared" si="1"/>
        <v/>
      </c>
      <c r="H29" s="2"/>
      <c r="I29" s="93"/>
      <c r="L29" s="108"/>
      <c r="M29" s="112"/>
      <c r="N29" s="112"/>
    </row>
    <row r="30" spans="1:14" x14ac:dyDescent="0.25">
      <c r="A30" s="89" t="s">
        <v>1563</v>
      </c>
      <c r="B30" s="197" t="s">
        <v>939</v>
      </c>
      <c r="C30" s="176" t="s">
        <v>280</v>
      </c>
      <c r="D30" s="222" t="s">
        <v>280</v>
      </c>
      <c r="E30" s="108"/>
      <c r="F30" s="111" t="str">
        <f t="shared" si="0"/>
        <v/>
      </c>
      <c r="G30" s="111" t="str">
        <f t="shared" si="1"/>
        <v/>
      </c>
      <c r="H30" s="2"/>
      <c r="I30" s="93"/>
      <c r="L30" s="108"/>
      <c r="M30" s="112"/>
      <c r="N30" s="112"/>
    </row>
    <row r="31" spans="1:14" x14ac:dyDescent="0.25">
      <c r="A31" s="89" t="s">
        <v>1564</v>
      </c>
      <c r="B31" s="197" t="s">
        <v>939</v>
      </c>
      <c r="C31" s="176" t="s">
        <v>280</v>
      </c>
      <c r="D31" s="222" t="s">
        <v>280</v>
      </c>
      <c r="E31" s="108"/>
      <c r="F31" s="111" t="str">
        <f t="shared" si="0"/>
        <v/>
      </c>
      <c r="G31" s="111" t="str">
        <f t="shared" si="1"/>
        <v/>
      </c>
      <c r="H31" s="2"/>
      <c r="I31" s="93"/>
      <c r="L31" s="108"/>
      <c r="M31" s="112"/>
      <c r="N31" s="112"/>
    </row>
    <row r="32" spans="1:14" x14ac:dyDescent="0.25">
      <c r="A32" s="89" t="s">
        <v>1565</v>
      </c>
      <c r="B32" s="197" t="s">
        <v>939</v>
      </c>
      <c r="C32" s="176" t="s">
        <v>280</v>
      </c>
      <c r="D32" s="222" t="s">
        <v>280</v>
      </c>
      <c r="E32" s="108"/>
      <c r="F32" s="111" t="str">
        <f t="shared" si="0"/>
        <v/>
      </c>
      <c r="G32" s="111" t="str">
        <f t="shared" si="1"/>
        <v/>
      </c>
      <c r="H32" s="2"/>
      <c r="I32" s="93"/>
      <c r="L32" s="108"/>
      <c r="M32" s="112"/>
      <c r="N32" s="112"/>
    </row>
    <row r="33" spans="1:14" x14ac:dyDescent="0.25">
      <c r="A33" s="89" t="s">
        <v>1566</v>
      </c>
      <c r="B33" s="197" t="s">
        <v>939</v>
      </c>
      <c r="C33" s="176" t="s">
        <v>280</v>
      </c>
      <c r="D33" s="222" t="s">
        <v>280</v>
      </c>
      <c r="E33" s="108"/>
      <c r="F33" s="111" t="str">
        <f t="shared" si="0"/>
        <v/>
      </c>
      <c r="G33" s="111" t="str">
        <f t="shared" si="1"/>
        <v/>
      </c>
      <c r="H33" s="2"/>
      <c r="I33" s="93"/>
      <c r="L33" s="108"/>
      <c r="M33" s="112"/>
      <c r="N33" s="112"/>
    </row>
    <row r="34" spans="1:14" x14ac:dyDescent="0.25">
      <c r="A34" s="89" t="s">
        <v>1567</v>
      </c>
      <c r="B34" s="197" t="s">
        <v>939</v>
      </c>
      <c r="C34" s="176" t="s">
        <v>280</v>
      </c>
      <c r="D34" s="222" t="s">
        <v>280</v>
      </c>
      <c r="E34" s="108"/>
      <c r="F34" s="111" t="str">
        <f t="shared" si="0"/>
        <v/>
      </c>
      <c r="G34" s="111" t="str">
        <f t="shared" si="1"/>
        <v/>
      </c>
      <c r="H34" s="2"/>
      <c r="I34" s="93"/>
      <c r="L34" s="108"/>
      <c r="M34" s="112"/>
      <c r="N34" s="112"/>
    </row>
    <row r="35" spans="1:14" x14ac:dyDescent="0.25">
      <c r="A35" s="89" t="s">
        <v>1568</v>
      </c>
      <c r="B35" s="197" t="s">
        <v>939</v>
      </c>
      <c r="C35" s="176" t="s">
        <v>280</v>
      </c>
      <c r="D35" s="222" t="s">
        <v>280</v>
      </c>
      <c r="E35" s="108"/>
      <c r="F35" s="111" t="str">
        <f t="shared" si="0"/>
        <v/>
      </c>
      <c r="G35" s="111" t="str">
        <f t="shared" si="1"/>
        <v/>
      </c>
      <c r="H35" s="2"/>
      <c r="I35" s="93"/>
      <c r="L35" s="108"/>
      <c r="M35" s="112"/>
      <c r="N35" s="112"/>
    </row>
    <row r="36" spans="1:14" x14ac:dyDescent="0.25">
      <c r="A36" s="89" t="s">
        <v>1569</v>
      </c>
      <c r="B36" s="197" t="s">
        <v>939</v>
      </c>
      <c r="C36" s="176" t="s">
        <v>280</v>
      </c>
      <c r="D36" s="222" t="s">
        <v>280</v>
      </c>
      <c r="E36" s="108"/>
      <c r="F36" s="111" t="str">
        <f t="shared" si="0"/>
        <v/>
      </c>
      <c r="G36" s="111" t="str">
        <f t="shared" si="1"/>
        <v/>
      </c>
      <c r="H36" s="2"/>
      <c r="I36" s="93"/>
      <c r="L36" s="108"/>
      <c r="M36" s="112"/>
      <c r="N36" s="112"/>
    </row>
    <row r="37" spans="1:14" x14ac:dyDescent="0.25">
      <c r="A37" s="89" t="s">
        <v>1570</v>
      </c>
      <c r="B37" s="113" t="s">
        <v>357</v>
      </c>
      <c r="C37" s="114">
        <f>SUM(C22:C36)</f>
        <v>0</v>
      </c>
      <c r="D37" s="172">
        <f>SUM(D22:D36)</f>
        <v>0</v>
      </c>
      <c r="E37" s="108"/>
      <c r="F37" s="115">
        <f>SUM(F22:F36)</f>
        <v>0</v>
      </c>
      <c r="G37" s="115">
        <f>SUM(G22:G36)</f>
        <v>0</v>
      </c>
      <c r="H37" s="2"/>
      <c r="I37" s="181"/>
      <c r="J37" s="93"/>
      <c r="K37" s="93"/>
      <c r="L37" s="108"/>
      <c r="M37" s="117"/>
      <c r="N37" s="117"/>
    </row>
    <row r="38" spans="1:14" x14ac:dyDescent="0.25">
      <c r="A38" s="98"/>
      <c r="B38" s="99" t="s">
        <v>1571</v>
      </c>
      <c r="C38" s="98" t="s">
        <v>316</v>
      </c>
      <c r="D38" s="98"/>
      <c r="E38" s="100"/>
      <c r="F38" s="98" t="s">
        <v>1551</v>
      </c>
      <c r="G38" s="98"/>
      <c r="H38" s="2"/>
      <c r="I38" s="170"/>
      <c r="J38" s="119"/>
      <c r="K38" s="119"/>
      <c r="L38" s="81"/>
      <c r="M38" s="119"/>
      <c r="N38" s="119"/>
    </row>
    <row r="39" spans="1:14" x14ac:dyDescent="0.25">
      <c r="A39" s="89" t="s">
        <v>1572</v>
      </c>
      <c r="B39" s="102" t="s">
        <v>1573</v>
      </c>
      <c r="C39" s="176" t="s">
        <v>280</v>
      </c>
      <c r="E39" s="182"/>
      <c r="F39" s="111" t="str">
        <f>IF($C$42=0,"",IF(C39="[for completion]","",C39/$C$42))</f>
        <v/>
      </c>
      <c r="G39" s="110"/>
      <c r="H39" s="2"/>
      <c r="I39" s="93"/>
      <c r="L39" s="182"/>
      <c r="M39" s="112"/>
      <c r="N39" s="110"/>
    </row>
    <row r="40" spans="1:14" x14ac:dyDescent="0.25">
      <c r="A40" s="89" t="s">
        <v>1574</v>
      </c>
      <c r="B40" s="102" t="s">
        <v>1575</v>
      </c>
      <c r="C40" s="176" t="s">
        <v>280</v>
      </c>
      <c r="E40" s="182"/>
      <c r="F40" s="111" t="str">
        <f>IF($C$42=0,"",IF(C40="[for completion]","",C40/$C$42))</f>
        <v/>
      </c>
      <c r="G40" s="110"/>
      <c r="H40" s="2"/>
      <c r="I40" s="93"/>
      <c r="L40" s="182"/>
      <c r="M40" s="112"/>
      <c r="N40" s="110"/>
    </row>
    <row r="41" spans="1:14" x14ac:dyDescent="0.25">
      <c r="A41" s="89" t="s">
        <v>1576</v>
      </c>
      <c r="B41" s="102" t="s">
        <v>355</v>
      </c>
      <c r="C41" s="176" t="s">
        <v>280</v>
      </c>
      <c r="E41" s="108"/>
      <c r="F41" s="111" t="str">
        <f>IF($C$42=0,"",IF(C41="[for completion]","",C41/$C$42))</f>
        <v/>
      </c>
      <c r="G41" s="110"/>
      <c r="H41" s="2"/>
      <c r="I41" s="93"/>
      <c r="L41" s="108"/>
      <c r="M41" s="112"/>
      <c r="N41" s="110"/>
    </row>
    <row r="42" spans="1:14" x14ac:dyDescent="0.25">
      <c r="A42" s="89" t="s">
        <v>1577</v>
      </c>
      <c r="B42" s="113" t="s">
        <v>357</v>
      </c>
      <c r="C42" s="114">
        <f>SUM(C39:C41)</f>
        <v>0</v>
      </c>
      <c r="D42" s="93"/>
      <c r="E42" s="108"/>
      <c r="F42" s="115">
        <f>SUM(F39:F41)</f>
        <v>0</v>
      </c>
      <c r="G42" s="110"/>
      <c r="H42" s="2"/>
      <c r="I42" s="93"/>
      <c r="L42" s="108"/>
      <c r="M42" s="112"/>
      <c r="N42" s="110"/>
    </row>
    <row r="43" spans="1:14" outlineLevel="1" x14ac:dyDescent="0.25">
      <c r="A43" s="89" t="s">
        <v>1578</v>
      </c>
      <c r="B43" s="181"/>
      <c r="C43" s="93"/>
      <c r="D43" s="93"/>
      <c r="E43" s="108"/>
      <c r="F43" s="117"/>
      <c r="G43" s="110"/>
      <c r="H43" s="2"/>
      <c r="I43" s="93"/>
      <c r="L43" s="108"/>
      <c r="M43" s="112"/>
      <c r="N43" s="110"/>
    </row>
    <row r="44" spans="1:14" outlineLevel="1" x14ac:dyDescent="0.25">
      <c r="A44" s="89" t="s">
        <v>1579</v>
      </c>
      <c r="B44" s="181"/>
      <c r="C44" s="93"/>
      <c r="D44" s="93"/>
      <c r="E44" s="108"/>
      <c r="F44" s="117"/>
      <c r="G44" s="110"/>
      <c r="H44" s="2"/>
      <c r="I44" s="93"/>
      <c r="L44" s="108"/>
      <c r="M44" s="112"/>
      <c r="N44" s="110"/>
    </row>
    <row r="45" spans="1:14" outlineLevel="1" x14ac:dyDescent="0.25">
      <c r="A45" s="89" t="s">
        <v>1580</v>
      </c>
      <c r="B45" s="93"/>
      <c r="E45" s="108"/>
      <c r="F45" s="112"/>
      <c r="G45" s="110"/>
      <c r="H45" s="2"/>
      <c r="I45" s="93"/>
      <c r="L45" s="108"/>
      <c r="M45" s="112"/>
      <c r="N45" s="110"/>
    </row>
    <row r="46" spans="1:14" outlineLevel="1" x14ac:dyDescent="0.25">
      <c r="A46" s="89" t="s">
        <v>1581</v>
      </c>
      <c r="B46" s="93"/>
      <c r="E46" s="108"/>
      <c r="F46" s="112"/>
      <c r="G46" s="110"/>
      <c r="H46" s="2"/>
      <c r="I46" s="93"/>
      <c r="L46" s="108"/>
      <c r="M46" s="112"/>
      <c r="N46" s="110"/>
    </row>
    <row r="47" spans="1:14" outlineLevel="1" x14ac:dyDescent="0.25">
      <c r="A47" s="89" t="s">
        <v>1582</v>
      </c>
      <c r="B47" s="93"/>
      <c r="E47" s="108"/>
      <c r="F47" s="112"/>
      <c r="G47" s="110"/>
      <c r="H47" s="2"/>
      <c r="I47" s="93"/>
      <c r="L47" s="108"/>
      <c r="M47" s="112"/>
      <c r="N47" s="110"/>
    </row>
    <row r="48" spans="1:14" ht="15" customHeight="1" x14ac:dyDescent="0.25">
      <c r="A48" s="98"/>
      <c r="B48" s="99" t="s">
        <v>849</v>
      </c>
      <c r="C48" s="98" t="s">
        <v>1551</v>
      </c>
      <c r="D48" s="98"/>
      <c r="E48" s="100"/>
      <c r="F48" s="101"/>
      <c r="G48" s="101"/>
      <c r="H48" s="2"/>
      <c r="I48" s="170"/>
      <c r="J48" s="119"/>
      <c r="K48" s="119"/>
      <c r="L48" s="81"/>
      <c r="M48" s="120"/>
      <c r="N48" s="120"/>
    </row>
    <row r="49" spans="1:14" x14ac:dyDescent="0.25">
      <c r="A49" s="89" t="s">
        <v>1583</v>
      </c>
      <c r="B49" s="161" t="s">
        <v>851</v>
      </c>
      <c r="C49" s="183">
        <f>SUM(C50:C76)</f>
        <v>0</v>
      </c>
      <c r="G49" s="76"/>
      <c r="H49" s="2"/>
      <c r="I49" s="81"/>
      <c r="N49" s="76"/>
    </row>
    <row r="50" spans="1:14" x14ac:dyDescent="0.25">
      <c r="A50" s="89" t="s">
        <v>1584</v>
      </c>
      <c r="B50" s="89" t="s">
        <v>853</v>
      </c>
      <c r="C50" s="164" t="s">
        <v>280</v>
      </c>
      <c r="G50" s="76"/>
      <c r="H50" s="2"/>
      <c r="N50" s="76"/>
    </row>
    <row r="51" spans="1:14" x14ac:dyDescent="0.25">
      <c r="A51" s="89" t="s">
        <v>1585</v>
      </c>
      <c r="B51" s="89" t="s">
        <v>855</v>
      </c>
      <c r="C51" s="164" t="s">
        <v>280</v>
      </c>
      <c r="G51" s="76"/>
      <c r="H51" s="2"/>
      <c r="N51" s="76"/>
    </row>
    <row r="52" spans="1:14" x14ac:dyDescent="0.25">
      <c r="A52" s="89" t="s">
        <v>1586</v>
      </c>
      <c r="B52" s="89" t="s">
        <v>857</v>
      </c>
      <c r="C52" s="164" t="s">
        <v>280</v>
      </c>
      <c r="G52" s="76"/>
      <c r="H52" s="2"/>
      <c r="N52" s="76"/>
    </row>
    <row r="53" spans="1:14" x14ac:dyDescent="0.25">
      <c r="A53" s="89" t="s">
        <v>1587</v>
      </c>
      <c r="B53" s="89" t="s">
        <v>859</v>
      </c>
      <c r="C53" s="164" t="s">
        <v>280</v>
      </c>
      <c r="G53" s="76"/>
      <c r="H53" s="2"/>
      <c r="N53" s="76"/>
    </row>
    <row r="54" spans="1:14" x14ac:dyDescent="0.25">
      <c r="A54" s="89" t="s">
        <v>1588</v>
      </c>
      <c r="B54" s="89" t="s">
        <v>861</v>
      </c>
      <c r="C54" s="164" t="s">
        <v>280</v>
      </c>
      <c r="G54" s="76"/>
      <c r="H54" s="2"/>
      <c r="N54" s="76"/>
    </row>
    <row r="55" spans="1:14" x14ac:dyDescent="0.25">
      <c r="A55" s="89" t="s">
        <v>1589</v>
      </c>
      <c r="B55" s="89" t="s">
        <v>863</v>
      </c>
      <c r="C55" s="164" t="s">
        <v>280</v>
      </c>
      <c r="G55" s="76"/>
      <c r="H55" s="2"/>
      <c r="N55" s="76"/>
    </row>
    <row r="56" spans="1:14" x14ac:dyDescent="0.25">
      <c r="A56" s="89" t="s">
        <v>1590</v>
      </c>
      <c r="B56" s="89" t="s">
        <v>865</v>
      </c>
      <c r="C56" s="164" t="s">
        <v>280</v>
      </c>
      <c r="G56" s="76"/>
      <c r="H56" s="2"/>
      <c r="N56" s="76"/>
    </row>
    <row r="57" spans="1:14" x14ac:dyDescent="0.25">
      <c r="A57" s="89" t="s">
        <v>1591</v>
      </c>
      <c r="B57" s="89" t="s">
        <v>867</v>
      </c>
      <c r="C57" s="164" t="s">
        <v>280</v>
      </c>
      <c r="G57" s="76"/>
      <c r="H57" s="2"/>
      <c r="N57" s="76"/>
    </row>
    <row r="58" spans="1:14" x14ac:dyDescent="0.25">
      <c r="A58" s="89" t="s">
        <v>1592</v>
      </c>
      <c r="B58" s="89" t="s">
        <v>869</v>
      </c>
      <c r="C58" s="164" t="s">
        <v>280</v>
      </c>
      <c r="G58" s="76"/>
      <c r="H58" s="2"/>
      <c r="N58" s="76"/>
    </row>
    <row r="59" spans="1:14" x14ac:dyDescent="0.25">
      <c r="A59" s="89" t="s">
        <v>1593</v>
      </c>
      <c r="B59" s="89" t="s">
        <v>871</v>
      </c>
      <c r="C59" s="164" t="s">
        <v>280</v>
      </c>
      <c r="G59" s="76"/>
      <c r="H59" s="2"/>
      <c r="N59" s="76"/>
    </row>
    <row r="60" spans="1:14" x14ac:dyDescent="0.25">
      <c r="A60" s="89" t="s">
        <v>1594</v>
      </c>
      <c r="B60" s="89" t="s">
        <v>873</v>
      </c>
      <c r="C60" s="164" t="s">
        <v>280</v>
      </c>
      <c r="G60" s="76"/>
      <c r="H60" s="2"/>
      <c r="N60" s="76"/>
    </row>
    <row r="61" spans="1:14" x14ac:dyDescent="0.25">
      <c r="A61" s="89" t="s">
        <v>1595</v>
      </c>
      <c r="B61" s="89" t="s">
        <v>875</v>
      </c>
      <c r="C61" s="164" t="s">
        <v>280</v>
      </c>
      <c r="G61" s="76"/>
      <c r="H61" s="2"/>
      <c r="N61" s="76"/>
    </row>
    <row r="62" spans="1:14" x14ac:dyDescent="0.25">
      <c r="A62" s="89" t="s">
        <v>1596</v>
      </c>
      <c r="B62" s="89" t="s">
        <v>877</v>
      </c>
      <c r="C62" s="164" t="s">
        <v>280</v>
      </c>
      <c r="G62" s="76"/>
      <c r="H62" s="2"/>
      <c r="N62" s="76"/>
    </row>
    <row r="63" spans="1:14" x14ac:dyDescent="0.25">
      <c r="A63" s="89" t="s">
        <v>1597</v>
      </c>
      <c r="B63" s="89" t="s">
        <v>879</v>
      </c>
      <c r="C63" s="164" t="s">
        <v>280</v>
      </c>
      <c r="G63" s="76"/>
      <c r="H63" s="2"/>
      <c r="N63" s="76"/>
    </row>
    <row r="64" spans="1:14" x14ac:dyDescent="0.25">
      <c r="A64" s="89" t="s">
        <v>1598</v>
      </c>
      <c r="B64" s="89" t="s">
        <v>881</v>
      </c>
      <c r="C64" s="164" t="s">
        <v>280</v>
      </c>
      <c r="G64" s="76"/>
      <c r="H64" s="2"/>
      <c r="N64" s="76"/>
    </row>
    <row r="65" spans="1:14" x14ac:dyDescent="0.25">
      <c r="A65" s="89" t="s">
        <v>1599</v>
      </c>
      <c r="B65" s="89" t="s">
        <v>883</v>
      </c>
      <c r="C65" s="164" t="s">
        <v>280</v>
      </c>
      <c r="G65" s="76"/>
      <c r="H65" s="2"/>
      <c r="N65" s="76"/>
    </row>
    <row r="66" spans="1:14" x14ac:dyDescent="0.25">
      <c r="A66" s="89" t="s">
        <v>1600</v>
      </c>
      <c r="B66" s="89" t="s">
        <v>885</v>
      </c>
      <c r="C66" s="164" t="s">
        <v>280</v>
      </c>
      <c r="G66" s="76"/>
      <c r="H66" s="2"/>
      <c r="N66" s="76"/>
    </row>
    <row r="67" spans="1:14" x14ac:dyDescent="0.25">
      <c r="A67" s="89" t="s">
        <v>1601</v>
      </c>
      <c r="B67" s="89" t="s">
        <v>887</v>
      </c>
      <c r="C67" s="164" t="s">
        <v>280</v>
      </c>
      <c r="G67" s="76"/>
      <c r="H67" s="2"/>
      <c r="N67" s="76"/>
    </row>
    <row r="68" spans="1:14" x14ac:dyDescent="0.25">
      <c r="A68" s="89" t="s">
        <v>1602</v>
      </c>
      <c r="B68" s="89" t="s">
        <v>889</v>
      </c>
      <c r="C68" s="164" t="s">
        <v>280</v>
      </c>
      <c r="G68" s="76"/>
      <c r="H68" s="2"/>
      <c r="N68" s="76"/>
    </row>
    <row r="69" spans="1:14" x14ac:dyDescent="0.25">
      <c r="A69" s="89" t="s">
        <v>1603</v>
      </c>
      <c r="B69" s="89" t="s">
        <v>891</v>
      </c>
      <c r="C69" s="164" t="s">
        <v>280</v>
      </c>
      <c r="G69" s="76"/>
      <c r="H69" s="2"/>
      <c r="N69" s="76"/>
    </row>
    <row r="70" spans="1:14" x14ac:dyDescent="0.25">
      <c r="A70" s="89" t="s">
        <v>1604</v>
      </c>
      <c r="B70" s="89" t="s">
        <v>893</v>
      </c>
      <c r="C70" s="164" t="s">
        <v>280</v>
      </c>
      <c r="G70" s="76"/>
      <c r="H70" s="2"/>
      <c r="N70" s="76"/>
    </row>
    <row r="71" spans="1:14" x14ac:dyDescent="0.25">
      <c r="A71" s="89" t="s">
        <v>1605</v>
      </c>
      <c r="B71" s="89" t="s">
        <v>895</v>
      </c>
      <c r="C71" s="164" t="s">
        <v>280</v>
      </c>
      <c r="G71" s="76"/>
      <c r="H71" s="2"/>
      <c r="N71" s="76"/>
    </row>
    <row r="72" spans="1:14" x14ac:dyDescent="0.25">
      <c r="A72" s="89" t="s">
        <v>1606</v>
      </c>
      <c r="B72" s="89" t="s">
        <v>897</v>
      </c>
      <c r="C72" s="164" t="s">
        <v>280</v>
      </c>
      <c r="G72" s="76"/>
      <c r="H72" s="2"/>
      <c r="N72" s="76"/>
    </row>
    <row r="73" spans="1:14" x14ac:dyDescent="0.25">
      <c r="A73" s="89" t="s">
        <v>1607</v>
      </c>
      <c r="B73" s="89" t="s">
        <v>899</v>
      </c>
      <c r="C73" s="164" t="s">
        <v>280</v>
      </c>
      <c r="G73" s="76"/>
      <c r="H73" s="2"/>
      <c r="N73" s="76"/>
    </row>
    <row r="74" spans="1:14" x14ac:dyDescent="0.25">
      <c r="A74" s="89" t="s">
        <v>1608</v>
      </c>
      <c r="B74" s="89" t="s">
        <v>901</v>
      </c>
      <c r="C74" s="164" t="s">
        <v>280</v>
      </c>
      <c r="G74" s="76"/>
      <c r="H74" s="2"/>
      <c r="N74" s="76"/>
    </row>
    <row r="75" spans="1:14" x14ac:dyDescent="0.25">
      <c r="A75" s="89" t="s">
        <v>1609</v>
      </c>
      <c r="B75" s="89" t="s">
        <v>903</v>
      </c>
      <c r="C75" s="164" t="s">
        <v>280</v>
      </c>
      <c r="G75" s="76"/>
      <c r="H75" s="2"/>
      <c r="N75" s="76"/>
    </row>
    <row r="76" spans="1:14" x14ac:dyDescent="0.25">
      <c r="A76" s="89" t="s">
        <v>1610</v>
      </c>
      <c r="B76" s="89" t="s">
        <v>905</v>
      </c>
      <c r="C76" s="164" t="s">
        <v>280</v>
      </c>
      <c r="G76" s="76"/>
      <c r="H76" s="2"/>
      <c r="N76" s="76"/>
    </row>
    <row r="77" spans="1:14" x14ac:dyDescent="0.25">
      <c r="A77" s="89" t="s">
        <v>1611</v>
      </c>
      <c r="B77" s="161" t="s">
        <v>558</v>
      </c>
      <c r="C77" s="183">
        <f>SUM(C78:C80)</f>
        <v>0</v>
      </c>
      <c r="G77" s="76"/>
      <c r="H77" s="2"/>
      <c r="I77" s="81"/>
      <c r="N77" s="76"/>
    </row>
    <row r="78" spans="1:14" x14ac:dyDescent="0.25">
      <c r="A78" s="89" t="s">
        <v>1612</v>
      </c>
      <c r="B78" s="89" t="s">
        <v>908</v>
      </c>
      <c r="C78" s="164" t="s">
        <v>280</v>
      </c>
      <c r="G78" s="76"/>
      <c r="H78" s="2"/>
      <c r="N78" s="76"/>
    </row>
    <row r="79" spans="1:14" x14ac:dyDescent="0.25">
      <c r="A79" s="89" t="s">
        <v>1613</v>
      </c>
      <c r="B79" s="89" t="s">
        <v>910</v>
      </c>
      <c r="C79" s="164" t="s">
        <v>280</v>
      </c>
      <c r="G79" s="76"/>
      <c r="H79" s="2"/>
      <c r="N79" s="76"/>
    </row>
    <row r="80" spans="1:14" x14ac:dyDescent="0.25">
      <c r="A80" s="89" t="s">
        <v>1614</v>
      </c>
      <c r="B80" s="89" t="s">
        <v>912</v>
      </c>
      <c r="C80" s="164" t="s">
        <v>280</v>
      </c>
      <c r="G80" s="76"/>
      <c r="H80" s="2"/>
      <c r="N80" s="76"/>
    </row>
    <row r="81" spans="1:14" x14ac:dyDescent="0.25">
      <c r="A81" s="89" t="s">
        <v>1615</v>
      </c>
      <c r="B81" s="161" t="s">
        <v>355</v>
      </c>
      <c r="C81" s="183">
        <f>SUM(C82:C92)</f>
        <v>0</v>
      </c>
      <c r="G81" s="76"/>
      <c r="H81" s="2"/>
      <c r="I81" s="81"/>
      <c r="N81" s="76"/>
    </row>
    <row r="82" spans="1:14" x14ac:dyDescent="0.25">
      <c r="A82" s="89" t="s">
        <v>1616</v>
      </c>
      <c r="B82" s="102" t="s">
        <v>560</v>
      </c>
      <c r="C82" s="164" t="s">
        <v>280</v>
      </c>
      <c r="G82" s="76"/>
      <c r="H82" s="2"/>
      <c r="I82" s="93"/>
      <c r="N82" s="76"/>
    </row>
    <row r="83" spans="1:14" x14ac:dyDescent="0.25">
      <c r="A83" s="89" t="s">
        <v>1617</v>
      </c>
      <c r="B83" s="89" t="s">
        <v>562</v>
      </c>
      <c r="C83" s="164" t="s">
        <v>280</v>
      </c>
      <c r="G83" s="76"/>
      <c r="H83" s="2"/>
      <c r="I83" s="93"/>
      <c r="N83" s="76"/>
    </row>
    <row r="84" spans="1:14" x14ac:dyDescent="0.25">
      <c r="A84" s="89" t="s">
        <v>1618</v>
      </c>
      <c r="B84" s="102" t="s">
        <v>564</v>
      </c>
      <c r="C84" s="164" t="s">
        <v>280</v>
      </c>
      <c r="G84" s="76"/>
      <c r="H84" s="2"/>
      <c r="I84" s="93"/>
      <c r="N84" s="76"/>
    </row>
    <row r="85" spans="1:14" x14ac:dyDescent="0.25">
      <c r="A85" s="89" t="s">
        <v>1619</v>
      </c>
      <c r="B85" s="102" t="s">
        <v>566</v>
      </c>
      <c r="C85" s="164" t="s">
        <v>280</v>
      </c>
      <c r="G85" s="76"/>
      <c r="H85" s="2"/>
      <c r="I85" s="93"/>
      <c r="N85" s="76"/>
    </row>
    <row r="86" spans="1:14" x14ac:dyDescent="0.25">
      <c r="A86" s="89" t="s">
        <v>1620</v>
      </c>
      <c r="B86" s="102" t="s">
        <v>568</v>
      </c>
      <c r="C86" s="164" t="s">
        <v>280</v>
      </c>
      <c r="G86" s="76"/>
      <c r="H86" s="2"/>
      <c r="I86" s="93"/>
      <c r="N86" s="76"/>
    </row>
    <row r="87" spans="1:14" x14ac:dyDescent="0.25">
      <c r="A87" s="89" t="s">
        <v>1621</v>
      </c>
      <c r="B87" s="102" t="s">
        <v>570</v>
      </c>
      <c r="C87" s="164" t="s">
        <v>280</v>
      </c>
      <c r="G87" s="76"/>
      <c r="H87" s="2"/>
      <c r="I87" s="93"/>
      <c r="N87" s="76"/>
    </row>
    <row r="88" spans="1:14" x14ac:dyDescent="0.25">
      <c r="A88" s="89" t="s">
        <v>1622</v>
      </c>
      <c r="B88" s="102" t="s">
        <v>572</v>
      </c>
      <c r="C88" s="164" t="s">
        <v>280</v>
      </c>
      <c r="G88" s="76"/>
      <c r="H88" s="2"/>
      <c r="I88" s="93"/>
      <c r="N88" s="76"/>
    </row>
    <row r="89" spans="1:14" x14ac:dyDescent="0.25">
      <c r="A89" s="89" t="s">
        <v>1623</v>
      </c>
      <c r="B89" s="102" t="s">
        <v>574</v>
      </c>
      <c r="C89" s="164" t="s">
        <v>280</v>
      </c>
      <c r="G89" s="76"/>
      <c r="H89" s="2"/>
      <c r="I89" s="93"/>
      <c r="N89" s="76"/>
    </row>
    <row r="90" spans="1:14" x14ac:dyDescent="0.25">
      <c r="A90" s="89" t="s">
        <v>1624</v>
      </c>
      <c r="B90" s="102" t="s">
        <v>576</v>
      </c>
      <c r="C90" s="164" t="s">
        <v>280</v>
      </c>
      <c r="G90" s="76"/>
      <c r="H90" s="2"/>
      <c r="I90" s="93"/>
      <c r="N90" s="76"/>
    </row>
    <row r="91" spans="1:14" x14ac:dyDescent="0.25">
      <c r="A91" s="89" t="s">
        <v>1625</v>
      </c>
      <c r="B91" s="102" t="s">
        <v>578</v>
      </c>
      <c r="C91" s="164" t="s">
        <v>280</v>
      </c>
      <c r="G91" s="76"/>
      <c r="H91" s="2"/>
      <c r="I91" s="93"/>
      <c r="N91" s="76"/>
    </row>
    <row r="92" spans="1:14" x14ac:dyDescent="0.25">
      <c r="A92" s="89" t="s">
        <v>1626</v>
      </c>
      <c r="B92" s="102" t="s">
        <v>355</v>
      </c>
      <c r="C92" s="164" t="s">
        <v>280</v>
      </c>
      <c r="G92" s="76"/>
      <c r="H92" s="2"/>
      <c r="I92" s="93"/>
      <c r="N92" s="76"/>
    </row>
    <row r="93" spans="1:14" outlineLevel="1" x14ac:dyDescent="0.25">
      <c r="A93" s="89" t="s">
        <v>1627</v>
      </c>
      <c r="B93" s="211" t="s">
        <v>359</v>
      </c>
      <c r="C93" s="164"/>
      <c r="G93" s="76"/>
      <c r="H93" s="2"/>
      <c r="I93" s="93"/>
      <c r="N93" s="76"/>
    </row>
    <row r="94" spans="1:14" outlineLevel="1" x14ac:dyDescent="0.25">
      <c r="A94" s="89" t="s">
        <v>1628</v>
      </c>
      <c r="B94" s="211" t="s">
        <v>359</v>
      </c>
      <c r="C94" s="164"/>
      <c r="G94" s="76"/>
      <c r="H94" s="2"/>
      <c r="I94" s="93"/>
      <c r="N94" s="76"/>
    </row>
    <row r="95" spans="1:14" outlineLevel="1" x14ac:dyDescent="0.25">
      <c r="A95" s="89" t="s">
        <v>1629</v>
      </c>
      <c r="B95" s="211" t="s">
        <v>359</v>
      </c>
      <c r="C95" s="164"/>
      <c r="G95" s="76"/>
      <c r="H95" s="2"/>
      <c r="I95" s="93"/>
      <c r="N95" s="76"/>
    </row>
    <row r="96" spans="1:14" outlineLevel="1" x14ac:dyDescent="0.25">
      <c r="A96" s="89" t="s">
        <v>1630</v>
      </c>
      <c r="B96" s="211" t="s">
        <v>359</v>
      </c>
      <c r="C96" s="164"/>
      <c r="G96" s="76"/>
      <c r="H96" s="2"/>
      <c r="I96" s="93"/>
      <c r="N96" s="76"/>
    </row>
    <row r="97" spans="1:14" outlineLevel="1" x14ac:dyDescent="0.25">
      <c r="A97" s="89" t="s">
        <v>1631</v>
      </c>
      <c r="B97" s="211" t="s">
        <v>359</v>
      </c>
      <c r="C97" s="164"/>
      <c r="G97" s="76"/>
      <c r="H97" s="2"/>
      <c r="I97" s="93"/>
      <c r="N97" s="76"/>
    </row>
    <row r="98" spans="1:14" outlineLevel="1" x14ac:dyDescent="0.25">
      <c r="A98" s="89" t="s">
        <v>1632</v>
      </c>
      <c r="B98" s="211" t="s">
        <v>359</v>
      </c>
      <c r="C98" s="164"/>
      <c r="G98" s="76"/>
      <c r="H98" s="2"/>
      <c r="I98" s="93"/>
      <c r="N98" s="76"/>
    </row>
    <row r="99" spans="1:14" outlineLevel="1" x14ac:dyDescent="0.25">
      <c r="A99" s="89" t="s">
        <v>1633</v>
      </c>
      <c r="B99" s="211" t="s">
        <v>359</v>
      </c>
      <c r="C99" s="164"/>
      <c r="G99" s="76"/>
      <c r="H99" s="2"/>
      <c r="I99" s="93"/>
      <c r="N99" s="76"/>
    </row>
    <row r="100" spans="1:14" outlineLevel="1" x14ac:dyDescent="0.25">
      <c r="A100" s="89" t="s">
        <v>1634</v>
      </c>
      <c r="B100" s="211" t="s">
        <v>359</v>
      </c>
      <c r="C100" s="164"/>
      <c r="G100" s="76"/>
      <c r="H100" s="2"/>
      <c r="I100" s="93"/>
      <c r="N100" s="76"/>
    </row>
    <row r="101" spans="1:14" outlineLevel="1" x14ac:dyDescent="0.25">
      <c r="A101" s="89" t="s">
        <v>1635</v>
      </c>
      <c r="B101" s="211" t="s">
        <v>359</v>
      </c>
      <c r="C101" s="164"/>
      <c r="G101" s="76"/>
      <c r="H101" s="2"/>
      <c r="I101" s="93"/>
      <c r="N101" s="76"/>
    </row>
    <row r="102" spans="1:14" outlineLevel="1" x14ac:dyDescent="0.25">
      <c r="A102" s="89" t="s">
        <v>1636</v>
      </c>
      <c r="B102" s="211" t="s">
        <v>359</v>
      </c>
      <c r="C102" s="164"/>
      <c r="G102" s="76"/>
      <c r="H102" s="2"/>
      <c r="I102" s="93"/>
      <c r="N102" s="76"/>
    </row>
    <row r="103" spans="1:14" ht="15" customHeight="1" x14ac:dyDescent="0.25">
      <c r="A103" s="98"/>
      <c r="B103" s="184" t="s">
        <v>1637</v>
      </c>
      <c r="C103" s="185" t="s">
        <v>1551</v>
      </c>
      <c r="D103" s="98"/>
      <c r="E103" s="100"/>
      <c r="F103" s="98"/>
      <c r="G103" s="101"/>
      <c r="H103" s="2"/>
      <c r="I103" s="170"/>
      <c r="J103" s="119"/>
      <c r="K103" s="119"/>
      <c r="L103" s="81"/>
      <c r="M103" s="119"/>
      <c r="N103" s="120"/>
    </row>
    <row r="104" spans="1:14" x14ac:dyDescent="0.25">
      <c r="A104" s="89" t="s">
        <v>1638</v>
      </c>
      <c r="B104" s="197" t="s">
        <v>939</v>
      </c>
      <c r="C104" s="164" t="s">
        <v>280</v>
      </c>
      <c r="G104" s="76"/>
      <c r="H104" s="2"/>
      <c r="I104" s="93"/>
      <c r="N104" s="76"/>
    </row>
    <row r="105" spans="1:14" x14ac:dyDescent="0.25">
      <c r="A105" s="89" t="s">
        <v>1639</v>
      </c>
      <c r="B105" s="197" t="s">
        <v>939</v>
      </c>
      <c r="C105" s="164" t="s">
        <v>280</v>
      </c>
      <c r="G105" s="76"/>
      <c r="H105" s="2"/>
      <c r="I105" s="93"/>
      <c r="N105" s="76"/>
    </row>
    <row r="106" spans="1:14" x14ac:dyDescent="0.25">
      <c r="A106" s="89" t="s">
        <v>1640</v>
      </c>
      <c r="B106" s="197" t="s">
        <v>939</v>
      </c>
      <c r="C106" s="164" t="s">
        <v>280</v>
      </c>
      <c r="G106" s="76"/>
      <c r="H106" s="2"/>
      <c r="I106" s="93"/>
      <c r="N106" s="76"/>
    </row>
    <row r="107" spans="1:14" x14ac:dyDescent="0.25">
      <c r="A107" s="89" t="s">
        <v>1641</v>
      </c>
      <c r="B107" s="197" t="s">
        <v>939</v>
      </c>
      <c r="C107" s="164" t="s">
        <v>280</v>
      </c>
      <c r="G107" s="76"/>
      <c r="H107" s="2"/>
      <c r="I107" s="93"/>
      <c r="N107" s="76"/>
    </row>
    <row r="108" spans="1:14" x14ac:dyDescent="0.25">
      <c r="A108" s="89" t="s">
        <v>1642</v>
      </c>
      <c r="B108" s="197" t="s">
        <v>939</v>
      </c>
      <c r="C108" s="164" t="s">
        <v>280</v>
      </c>
      <c r="G108" s="76"/>
      <c r="H108" s="2"/>
      <c r="I108" s="93"/>
      <c r="N108" s="76"/>
    </row>
    <row r="109" spans="1:14" x14ac:dyDescent="0.25">
      <c r="A109" s="89" t="s">
        <v>1643</v>
      </c>
      <c r="B109" s="197" t="s">
        <v>939</v>
      </c>
      <c r="C109" s="164" t="s">
        <v>280</v>
      </c>
      <c r="G109" s="76"/>
      <c r="H109" s="2"/>
      <c r="I109" s="93"/>
      <c r="N109" s="76"/>
    </row>
    <row r="110" spans="1:14" x14ac:dyDescent="0.25">
      <c r="A110" s="89" t="s">
        <v>1644</v>
      </c>
      <c r="B110" s="197" t="s">
        <v>939</v>
      </c>
      <c r="C110" s="164" t="s">
        <v>280</v>
      </c>
      <c r="G110" s="76"/>
      <c r="H110" s="2"/>
      <c r="I110" s="93"/>
      <c r="N110" s="76"/>
    </row>
    <row r="111" spans="1:14" x14ac:dyDescent="0.25">
      <c r="A111" s="89" t="s">
        <v>1645</v>
      </c>
      <c r="B111" s="197" t="s">
        <v>939</v>
      </c>
      <c r="C111" s="164" t="s">
        <v>280</v>
      </c>
      <c r="G111" s="76"/>
      <c r="H111" s="2"/>
      <c r="I111" s="93"/>
      <c r="N111" s="76"/>
    </row>
    <row r="112" spans="1:14" x14ac:dyDescent="0.25">
      <c r="A112" s="89" t="s">
        <v>1646</v>
      </c>
      <c r="B112" s="197" t="s">
        <v>939</v>
      </c>
      <c r="C112" s="164" t="s">
        <v>280</v>
      </c>
      <c r="G112" s="76"/>
      <c r="H112" s="2"/>
      <c r="I112" s="93"/>
      <c r="N112" s="76"/>
    </row>
    <row r="113" spans="1:14" x14ac:dyDescent="0.25">
      <c r="A113" s="89" t="s">
        <v>1647</v>
      </c>
      <c r="B113" s="197" t="s">
        <v>939</v>
      </c>
      <c r="C113" s="164" t="s">
        <v>280</v>
      </c>
      <c r="G113" s="76"/>
      <c r="H113" s="2"/>
      <c r="I113" s="93"/>
      <c r="N113" s="76"/>
    </row>
    <row r="114" spans="1:14" x14ac:dyDescent="0.25">
      <c r="A114" s="89" t="s">
        <v>1648</v>
      </c>
      <c r="B114" s="197" t="s">
        <v>939</v>
      </c>
      <c r="C114" s="164" t="s">
        <v>280</v>
      </c>
      <c r="G114" s="76"/>
      <c r="H114" s="2"/>
      <c r="I114" s="93"/>
      <c r="N114" s="76"/>
    </row>
    <row r="115" spans="1:14" x14ac:dyDescent="0.25">
      <c r="A115" s="89" t="s">
        <v>1649</v>
      </c>
      <c r="B115" s="197" t="s">
        <v>939</v>
      </c>
      <c r="C115" s="164" t="s">
        <v>280</v>
      </c>
      <c r="G115" s="76"/>
      <c r="H115" s="2"/>
      <c r="I115" s="93"/>
      <c r="N115" s="76"/>
    </row>
    <row r="116" spans="1:14" x14ac:dyDescent="0.25">
      <c r="A116" s="89" t="s">
        <v>1650</v>
      </c>
      <c r="B116" s="197" t="s">
        <v>939</v>
      </c>
      <c r="C116" s="164" t="s">
        <v>280</v>
      </c>
      <c r="G116" s="76"/>
      <c r="H116" s="2"/>
      <c r="I116" s="93"/>
      <c r="N116" s="76"/>
    </row>
    <row r="117" spans="1:14" x14ac:dyDescent="0.25">
      <c r="A117" s="89" t="s">
        <v>1651</v>
      </c>
      <c r="B117" s="197" t="s">
        <v>939</v>
      </c>
      <c r="C117" s="164" t="s">
        <v>280</v>
      </c>
      <c r="G117" s="76"/>
      <c r="H117" s="2"/>
      <c r="I117" s="93"/>
      <c r="N117" s="76"/>
    </row>
    <row r="118" spans="1:14" x14ac:dyDescent="0.25">
      <c r="A118" s="89" t="s">
        <v>1652</v>
      </c>
      <c r="B118" s="197" t="s">
        <v>939</v>
      </c>
      <c r="C118" s="164" t="s">
        <v>280</v>
      </c>
      <c r="G118" s="76"/>
      <c r="H118" s="2"/>
      <c r="I118" s="93"/>
      <c r="N118" s="76"/>
    </row>
    <row r="119" spans="1:14" x14ac:dyDescent="0.25">
      <c r="A119" s="89" t="s">
        <v>1653</v>
      </c>
      <c r="B119" s="197" t="s">
        <v>939</v>
      </c>
      <c r="C119" s="164" t="s">
        <v>280</v>
      </c>
      <c r="G119" s="76"/>
      <c r="H119" s="2"/>
      <c r="I119" s="93"/>
      <c r="N119" s="76"/>
    </row>
    <row r="120" spans="1:14" x14ac:dyDescent="0.25">
      <c r="A120" s="89" t="s">
        <v>1654</v>
      </c>
      <c r="B120" s="197" t="s">
        <v>939</v>
      </c>
      <c r="C120" s="164" t="s">
        <v>280</v>
      </c>
      <c r="G120" s="76"/>
      <c r="H120" s="2"/>
      <c r="I120" s="93"/>
      <c r="N120" s="76"/>
    </row>
    <row r="121" spans="1:14" x14ac:dyDescent="0.25">
      <c r="A121" s="89" t="s">
        <v>1655</v>
      </c>
      <c r="B121" s="197" t="s">
        <v>939</v>
      </c>
      <c r="C121" s="164" t="s">
        <v>280</v>
      </c>
      <c r="G121" s="76"/>
      <c r="H121" s="2"/>
      <c r="I121" s="93"/>
      <c r="N121" s="76"/>
    </row>
    <row r="122" spans="1:14" x14ac:dyDescent="0.25">
      <c r="A122" s="89" t="s">
        <v>1656</v>
      </c>
      <c r="B122" s="197" t="s">
        <v>939</v>
      </c>
      <c r="C122" s="164" t="s">
        <v>280</v>
      </c>
      <c r="G122" s="76"/>
      <c r="H122" s="2"/>
      <c r="I122" s="93"/>
      <c r="N122" s="76"/>
    </row>
    <row r="123" spans="1:14" x14ac:dyDescent="0.25">
      <c r="A123" s="89" t="s">
        <v>1657</v>
      </c>
      <c r="B123" s="197" t="s">
        <v>939</v>
      </c>
      <c r="C123" s="164" t="s">
        <v>280</v>
      </c>
      <c r="G123" s="76"/>
      <c r="H123" s="2"/>
      <c r="I123" s="93"/>
      <c r="N123" s="76"/>
    </row>
    <row r="124" spans="1:14" x14ac:dyDescent="0.25">
      <c r="A124" s="89" t="s">
        <v>1658</v>
      </c>
      <c r="B124" s="197" t="s">
        <v>939</v>
      </c>
      <c r="C124" s="164" t="s">
        <v>280</v>
      </c>
      <c r="G124" s="76"/>
      <c r="H124" s="2"/>
      <c r="I124" s="93"/>
      <c r="N124" s="76"/>
    </row>
    <row r="125" spans="1:14" x14ac:dyDescent="0.25">
      <c r="A125" s="89" t="s">
        <v>1659</v>
      </c>
      <c r="B125" s="197" t="s">
        <v>939</v>
      </c>
      <c r="C125" s="164" t="s">
        <v>280</v>
      </c>
      <c r="G125" s="76"/>
      <c r="H125" s="2"/>
      <c r="I125" s="93"/>
      <c r="N125" s="76"/>
    </row>
    <row r="126" spans="1:14" x14ac:dyDescent="0.25">
      <c r="A126" s="89" t="s">
        <v>1660</v>
      </c>
      <c r="B126" s="197" t="s">
        <v>939</v>
      </c>
      <c r="C126" s="164" t="s">
        <v>280</v>
      </c>
      <c r="G126" s="76"/>
      <c r="H126" s="2"/>
      <c r="I126" s="93"/>
      <c r="N126" s="76"/>
    </row>
    <row r="127" spans="1:14" x14ac:dyDescent="0.25">
      <c r="A127" s="89" t="s">
        <v>1661</v>
      </c>
      <c r="B127" s="197" t="s">
        <v>939</v>
      </c>
      <c r="C127" s="164" t="s">
        <v>280</v>
      </c>
      <c r="G127" s="76"/>
      <c r="H127" s="2"/>
      <c r="I127" s="93"/>
      <c r="N127" s="76"/>
    </row>
    <row r="128" spans="1:14" x14ac:dyDescent="0.25">
      <c r="A128" s="89" t="s">
        <v>1662</v>
      </c>
      <c r="B128" s="197" t="s">
        <v>939</v>
      </c>
      <c r="C128" s="95" t="s">
        <v>280</v>
      </c>
      <c r="G128" s="76"/>
      <c r="H128" s="2"/>
      <c r="I128" s="93"/>
      <c r="N128" s="76"/>
    </row>
    <row r="129" spans="1:14" x14ac:dyDescent="0.25">
      <c r="A129" s="98"/>
      <c r="B129" s="99" t="s">
        <v>988</v>
      </c>
      <c r="C129" s="98" t="s">
        <v>1551</v>
      </c>
      <c r="D129" s="98"/>
      <c r="E129" s="98"/>
      <c r="F129" s="101"/>
      <c r="G129" s="101"/>
      <c r="H129" s="2"/>
      <c r="I129" s="170"/>
      <c r="J129" s="119"/>
      <c r="K129" s="119"/>
      <c r="L129" s="119"/>
      <c r="M129" s="120"/>
      <c r="N129" s="120"/>
    </row>
    <row r="130" spans="1:14" x14ac:dyDescent="0.25">
      <c r="A130" s="89" t="s">
        <v>1663</v>
      </c>
      <c r="B130" s="89" t="s">
        <v>990</v>
      </c>
      <c r="C130" s="164" t="s">
        <v>280</v>
      </c>
      <c r="D130" s="2"/>
      <c r="E130" s="2"/>
      <c r="F130" s="2"/>
      <c r="G130" s="2"/>
      <c r="H130" s="2"/>
      <c r="K130" s="2"/>
      <c r="L130" s="2"/>
      <c r="M130" s="2"/>
      <c r="N130" s="2"/>
    </row>
    <row r="131" spans="1:14" x14ac:dyDescent="0.25">
      <c r="A131" s="89" t="s">
        <v>1664</v>
      </c>
      <c r="B131" s="89" t="s">
        <v>992</v>
      </c>
      <c r="C131" s="164" t="s">
        <v>280</v>
      </c>
      <c r="D131" s="2"/>
      <c r="E131" s="2"/>
      <c r="F131" s="2"/>
      <c r="G131" s="2"/>
      <c r="H131" s="2"/>
      <c r="K131" s="2"/>
      <c r="L131" s="2"/>
      <c r="M131" s="2"/>
      <c r="N131" s="2"/>
    </row>
    <row r="132" spans="1:14" x14ac:dyDescent="0.25">
      <c r="A132" s="89" t="s">
        <v>1665</v>
      </c>
      <c r="B132" s="89" t="s">
        <v>355</v>
      </c>
      <c r="C132" s="164" t="s">
        <v>280</v>
      </c>
      <c r="D132" s="2"/>
      <c r="E132" s="2"/>
      <c r="F132" s="2"/>
      <c r="G132" s="2"/>
      <c r="H132" s="2"/>
      <c r="K132" s="2"/>
      <c r="L132" s="2"/>
      <c r="M132" s="2"/>
      <c r="N132" s="2"/>
    </row>
    <row r="133" spans="1:14" outlineLevel="1" x14ac:dyDescent="0.25">
      <c r="A133" s="89" t="s">
        <v>1666</v>
      </c>
      <c r="C133" s="106"/>
      <c r="D133" s="2"/>
      <c r="E133" s="2"/>
      <c r="F133" s="2"/>
      <c r="G133" s="2"/>
      <c r="H133" s="2"/>
      <c r="K133" s="2"/>
      <c r="L133" s="2"/>
      <c r="M133" s="2"/>
      <c r="N133" s="2"/>
    </row>
    <row r="134" spans="1:14" outlineLevel="1" x14ac:dyDescent="0.25">
      <c r="A134" s="89" t="s">
        <v>1667</v>
      </c>
      <c r="C134" s="106"/>
      <c r="D134" s="2"/>
      <c r="E134" s="2"/>
      <c r="F134" s="2"/>
      <c r="G134" s="2"/>
      <c r="H134" s="2"/>
      <c r="K134" s="2"/>
      <c r="L134" s="2"/>
      <c r="M134" s="2"/>
      <c r="N134" s="2"/>
    </row>
    <row r="135" spans="1:14" outlineLevel="1" x14ac:dyDescent="0.25">
      <c r="A135" s="89" t="s">
        <v>1668</v>
      </c>
      <c r="C135" s="106"/>
      <c r="D135" s="2"/>
      <c r="E135" s="2"/>
      <c r="F135" s="2"/>
      <c r="G135" s="2"/>
      <c r="H135" s="2"/>
      <c r="K135" s="2"/>
      <c r="L135" s="2"/>
      <c r="M135" s="2"/>
      <c r="N135" s="2"/>
    </row>
    <row r="136" spans="1:14" outlineLevel="1" x14ac:dyDescent="0.25">
      <c r="A136" s="89" t="s">
        <v>1669</v>
      </c>
      <c r="C136" s="106"/>
      <c r="D136" s="2"/>
      <c r="E136" s="2"/>
      <c r="F136" s="2"/>
      <c r="G136" s="2"/>
      <c r="H136" s="2"/>
      <c r="K136" s="2"/>
      <c r="L136" s="2"/>
      <c r="M136" s="2"/>
      <c r="N136" s="2"/>
    </row>
    <row r="137" spans="1:14" x14ac:dyDescent="0.25">
      <c r="A137" s="98"/>
      <c r="B137" s="99" t="s">
        <v>1000</v>
      </c>
      <c r="C137" s="98" t="s">
        <v>1551</v>
      </c>
      <c r="D137" s="98"/>
      <c r="E137" s="98"/>
      <c r="F137" s="101"/>
      <c r="G137" s="101"/>
      <c r="H137" s="2"/>
      <c r="I137" s="170"/>
      <c r="J137" s="119"/>
      <c r="K137" s="119"/>
      <c r="L137" s="119"/>
      <c r="M137" s="120"/>
      <c r="N137" s="120"/>
    </row>
    <row r="138" spans="1:14" x14ac:dyDescent="0.25">
      <c r="A138" s="89" t="s">
        <v>1670</v>
      </c>
      <c r="B138" s="89" t="s">
        <v>1002</v>
      </c>
      <c r="C138" s="164" t="s">
        <v>280</v>
      </c>
      <c r="D138" s="182"/>
      <c r="E138" s="182"/>
      <c r="F138" s="108"/>
      <c r="G138" s="110"/>
      <c r="H138" s="2"/>
      <c r="K138" s="182"/>
      <c r="L138" s="182"/>
      <c r="M138" s="108"/>
      <c r="N138" s="110"/>
    </row>
    <row r="139" spans="1:14" x14ac:dyDescent="0.25">
      <c r="A139" s="89" t="s">
        <v>1671</v>
      </c>
      <c r="B139" s="89" t="s">
        <v>1004</v>
      </c>
      <c r="C139" s="164" t="s">
        <v>280</v>
      </c>
      <c r="D139" s="182"/>
      <c r="E139" s="182"/>
      <c r="F139" s="108"/>
      <c r="G139" s="110"/>
      <c r="H139" s="2"/>
      <c r="K139" s="182"/>
      <c r="L139" s="182"/>
      <c r="M139" s="108"/>
      <c r="N139" s="110"/>
    </row>
    <row r="140" spans="1:14" x14ac:dyDescent="0.25">
      <c r="A140" s="89" t="s">
        <v>1672</v>
      </c>
      <c r="B140" s="89" t="s">
        <v>355</v>
      </c>
      <c r="C140" s="164" t="s">
        <v>280</v>
      </c>
      <c r="D140" s="182"/>
      <c r="E140" s="182"/>
      <c r="F140" s="108"/>
      <c r="G140" s="110"/>
      <c r="H140" s="2"/>
      <c r="K140" s="182"/>
      <c r="L140" s="182"/>
      <c r="M140" s="108"/>
      <c r="N140" s="110"/>
    </row>
    <row r="141" spans="1:14" outlineLevel="1" x14ac:dyDescent="0.25">
      <c r="A141" s="89" t="s">
        <v>1673</v>
      </c>
      <c r="C141" s="106"/>
      <c r="D141" s="182"/>
      <c r="E141" s="182"/>
      <c r="F141" s="108"/>
      <c r="G141" s="110"/>
      <c r="H141" s="2"/>
      <c r="K141" s="182"/>
      <c r="L141" s="182"/>
      <c r="M141" s="108"/>
      <c r="N141" s="110"/>
    </row>
    <row r="142" spans="1:14" outlineLevel="1" x14ac:dyDescent="0.25">
      <c r="A142" s="89" t="s">
        <v>1674</v>
      </c>
      <c r="C142" s="106"/>
      <c r="D142" s="182"/>
      <c r="E142" s="182"/>
      <c r="F142" s="108"/>
      <c r="G142" s="110"/>
      <c r="H142" s="2"/>
      <c r="K142" s="182"/>
      <c r="L142" s="182"/>
      <c r="M142" s="108"/>
      <c r="N142" s="110"/>
    </row>
    <row r="143" spans="1:14" outlineLevel="1" x14ac:dyDescent="0.25">
      <c r="A143" s="89" t="s">
        <v>1675</v>
      </c>
      <c r="C143" s="106"/>
      <c r="D143" s="182"/>
      <c r="E143" s="182"/>
      <c r="F143" s="108"/>
      <c r="G143" s="110"/>
      <c r="H143" s="2"/>
      <c r="K143" s="182"/>
      <c r="L143" s="182"/>
      <c r="M143" s="108"/>
      <c r="N143" s="110"/>
    </row>
    <row r="144" spans="1:14" outlineLevel="1" x14ac:dyDescent="0.25">
      <c r="A144" s="89" t="s">
        <v>1676</v>
      </c>
      <c r="C144" s="106"/>
      <c r="D144" s="182"/>
      <c r="E144" s="182"/>
      <c r="F144" s="108"/>
      <c r="G144" s="110"/>
      <c r="H144" s="2"/>
      <c r="K144" s="182"/>
      <c r="L144" s="182"/>
      <c r="M144" s="108"/>
      <c r="N144" s="110"/>
    </row>
    <row r="145" spans="1:14" outlineLevel="1" x14ac:dyDescent="0.25">
      <c r="A145" s="89" t="s">
        <v>1677</v>
      </c>
      <c r="C145" s="106"/>
      <c r="D145" s="182"/>
      <c r="E145" s="182"/>
      <c r="F145" s="108"/>
      <c r="G145" s="110"/>
      <c r="H145" s="2"/>
      <c r="K145" s="182"/>
      <c r="L145" s="182"/>
      <c r="M145" s="108"/>
      <c r="N145" s="110"/>
    </row>
    <row r="146" spans="1:14" outlineLevel="1" x14ac:dyDescent="0.25">
      <c r="A146" s="89" t="s">
        <v>1678</v>
      </c>
      <c r="C146" s="106"/>
      <c r="D146" s="182"/>
      <c r="E146" s="182"/>
      <c r="F146" s="108"/>
      <c r="G146" s="110"/>
      <c r="H146" s="2"/>
      <c r="K146" s="182"/>
      <c r="L146" s="182"/>
      <c r="M146" s="108"/>
      <c r="N146" s="110"/>
    </row>
    <row r="147" spans="1:14" x14ac:dyDescent="0.25">
      <c r="A147" s="98"/>
      <c r="B147" s="99" t="s">
        <v>1679</v>
      </c>
      <c r="C147" s="98" t="s">
        <v>316</v>
      </c>
      <c r="D147" s="98"/>
      <c r="E147" s="98"/>
      <c r="F147" s="98" t="s">
        <v>1551</v>
      </c>
      <c r="G147" s="101"/>
      <c r="H147" s="2"/>
      <c r="I147" s="170"/>
      <c r="J147" s="119"/>
      <c r="K147" s="119"/>
      <c r="L147" s="119"/>
      <c r="M147" s="119"/>
      <c r="N147" s="120"/>
    </row>
    <row r="148" spans="1:14" x14ac:dyDescent="0.25">
      <c r="A148" s="89" t="s">
        <v>1680</v>
      </c>
      <c r="B148" s="102" t="s">
        <v>1681</v>
      </c>
      <c r="C148" s="176" t="s">
        <v>280</v>
      </c>
      <c r="D148" s="182"/>
      <c r="E148" s="182"/>
      <c r="F148" s="111" t="str">
        <f>IF($C$152=0,"",IF(C148="[for completion]","",C148/$C$152))</f>
        <v/>
      </c>
      <c r="G148" s="110"/>
      <c r="H148" s="2"/>
      <c r="I148" s="93"/>
      <c r="K148" s="182"/>
      <c r="L148" s="182"/>
      <c r="M148" s="112"/>
      <c r="N148" s="110"/>
    </row>
    <row r="149" spans="1:14" x14ac:dyDescent="0.25">
      <c r="A149" s="89" t="s">
        <v>1682</v>
      </c>
      <c r="B149" s="102" t="s">
        <v>1683</v>
      </c>
      <c r="C149" s="176" t="s">
        <v>280</v>
      </c>
      <c r="D149" s="182"/>
      <c r="E149" s="182"/>
      <c r="F149" s="111" t="str">
        <f>IF($C$152=0,"",IF(C149="[for completion]","",C149/$C$152))</f>
        <v/>
      </c>
      <c r="G149" s="110"/>
      <c r="H149" s="2"/>
      <c r="I149" s="93"/>
      <c r="K149" s="182"/>
      <c r="L149" s="182"/>
      <c r="M149" s="112"/>
      <c r="N149" s="110"/>
    </row>
    <row r="150" spans="1:14" x14ac:dyDescent="0.25">
      <c r="A150" s="89" t="s">
        <v>1684</v>
      </c>
      <c r="B150" s="102" t="s">
        <v>1685</v>
      </c>
      <c r="C150" s="176" t="s">
        <v>280</v>
      </c>
      <c r="D150" s="182"/>
      <c r="E150" s="182"/>
      <c r="F150" s="111" t="str">
        <f>IF($C$152=0,"",IF(C150="[for completion]","",C150/$C$152))</f>
        <v/>
      </c>
      <c r="G150" s="110"/>
      <c r="H150" s="2"/>
      <c r="I150" s="93"/>
      <c r="K150" s="182"/>
      <c r="L150" s="182"/>
      <c r="M150" s="112"/>
      <c r="N150" s="110"/>
    </row>
    <row r="151" spans="1:14" ht="15" customHeight="1" x14ac:dyDescent="0.25">
      <c r="A151" s="89" t="s">
        <v>1686</v>
      </c>
      <c r="B151" s="102" t="s">
        <v>1687</v>
      </c>
      <c r="C151" s="176" t="s">
        <v>280</v>
      </c>
      <c r="D151" s="182"/>
      <c r="E151" s="182"/>
      <c r="F151" s="111" t="str">
        <f>IF($C$152=0,"",IF(C151="[for completion]","",C151/$C$152))</f>
        <v/>
      </c>
      <c r="G151" s="110"/>
      <c r="H151" s="2"/>
      <c r="I151" s="93"/>
      <c r="K151" s="182"/>
      <c r="L151" s="182"/>
      <c r="M151" s="112"/>
      <c r="N151" s="110"/>
    </row>
    <row r="152" spans="1:14" ht="15" customHeight="1" x14ac:dyDescent="0.25">
      <c r="A152" s="89" t="s">
        <v>1688</v>
      </c>
      <c r="B152" s="113" t="s">
        <v>357</v>
      </c>
      <c r="C152" s="114">
        <f>SUM(C148:C151)</f>
        <v>0</v>
      </c>
      <c r="D152" s="182"/>
      <c r="E152" s="182"/>
      <c r="F152" s="107">
        <f>SUM(F148:F151)</f>
        <v>0</v>
      </c>
      <c r="G152" s="110"/>
      <c r="H152" s="2"/>
      <c r="I152" s="93"/>
      <c r="K152" s="182"/>
      <c r="L152" s="182"/>
      <c r="M152" s="112"/>
      <c r="N152" s="110"/>
    </row>
    <row r="153" spans="1:14" ht="15" customHeight="1" outlineLevel="1" x14ac:dyDescent="0.25">
      <c r="A153" s="89" t="s">
        <v>1689</v>
      </c>
      <c r="B153" s="154" t="s">
        <v>1690</v>
      </c>
      <c r="C153" s="95"/>
      <c r="D153" s="182"/>
      <c r="E153" s="182"/>
      <c r="F153" s="155" t="str">
        <f>IF($C$152=0,"",IF(C153="[for completion]","",C153/$C$152))</f>
        <v/>
      </c>
      <c r="G153" s="110"/>
      <c r="H153" s="2"/>
      <c r="I153" s="93"/>
      <c r="K153" s="182"/>
      <c r="L153" s="182"/>
      <c r="M153" s="112"/>
      <c r="N153" s="110"/>
    </row>
    <row r="154" spans="1:14" ht="15" customHeight="1" outlineLevel="1" x14ac:dyDescent="0.25">
      <c r="A154" s="89" t="s">
        <v>1691</v>
      </c>
      <c r="B154" s="154" t="s">
        <v>1692</v>
      </c>
      <c r="C154" s="95"/>
      <c r="D154" s="182"/>
      <c r="E154" s="182"/>
      <c r="F154" s="155" t="str">
        <f t="shared" ref="F154:F159" si="2">IF($C$152=0,"",IF(C154="[for completion]","",C154/$C$152))</f>
        <v/>
      </c>
      <c r="G154" s="110"/>
      <c r="H154" s="2"/>
      <c r="I154" s="93"/>
      <c r="K154" s="182"/>
      <c r="L154" s="182"/>
      <c r="M154" s="112"/>
      <c r="N154" s="110"/>
    </row>
    <row r="155" spans="1:14" ht="15" customHeight="1" outlineLevel="1" x14ac:dyDescent="0.25">
      <c r="A155" s="89" t="s">
        <v>1693</v>
      </c>
      <c r="B155" s="154" t="s">
        <v>1694</v>
      </c>
      <c r="C155" s="95"/>
      <c r="D155" s="182"/>
      <c r="E155" s="182"/>
      <c r="F155" s="155" t="str">
        <f t="shared" si="2"/>
        <v/>
      </c>
      <c r="G155" s="110"/>
      <c r="H155" s="2"/>
      <c r="I155" s="93"/>
      <c r="K155" s="182"/>
      <c r="L155" s="182"/>
      <c r="M155" s="112"/>
      <c r="N155" s="110"/>
    </row>
    <row r="156" spans="1:14" ht="15" customHeight="1" outlineLevel="1" x14ac:dyDescent="0.25">
      <c r="A156" s="89" t="s">
        <v>1695</v>
      </c>
      <c r="B156" s="154" t="s">
        <v>1696</v>
      </c>
      <c r="C156" s="95"/>
      <c r="D156" s="182"/>
      <c r="E156" s="182"/>
      <c r="F156" s="155" t="str">
        <f t="shared" si="2"/>
        <v/>
      </c>
      <c r="G156" s="110"/>
      <c r="H156" s="2"/>
      <c r="I156" s="93"/>
      <c r="K156" s="182"/>
      <c r="L156" s="182"/>
      <c r="M156" s="112"/>
      <c r="N156" s="110"/>
    </row>
    <row r="157" spans="1:14" ht="15" customHeight="1" outlineLevel="1" x14ac:dyDescent="0.25">
      <c r="A157" s="89" t="s">
        <v>1697</v>
      </c>
      <c r="B157" s="154" t="s">
        <v>1698</v>
      </c>
      <c r="C157" s="95"/>
      <c r="D157" s="182"/>
      <c r="E157" s="182"/>
      <c r="F157" s="155" t="str">
        <f t="shared" si="2"/>
        <v/>
      </c>
      <c r="G157" s="110"/>
      <c r="H157" s="2"/>
      <c r="I157" s="93"/>
      <c r="K157" s="182"/>
      <c r="L157" s="182"/>
      <c r="M157" s="112"/>
      <c r="N157" s="110"/>
    </row>
    <row r="158" spans="1:14" ht="15" customHeight="1" outlineLevel="1" x14ac:dyDescent="0.25">
      <c r="A158" s="89" t="s">
        <v>1699</v>
      </c>
      <c r="B158" s="154" t="s">
        <v>1700</v>
      </c>
      <c r="C158" s="95"/>
      <c r="D158" s="182"/>
      <c r="E158" s="182"/>
      <c r="F158" s="155" t="str">
        <f t="shared" si="2"/>
        <v/>
      </c>
      <c r="G158" s="110"/>
      <c r="H158" s="2"/>
      <c r="I158" s="93"/>
      <c r="K158" s="182"/>
      <c r="L158" s="182"/>
      <c r="M158" s="112"/>
      <c r="N158" s="110"/>
    </row>
    <row r="159" spans="1:14" ht="15" customHeight="1" outlineLevel="1" x14ac:dyDescent="0.25">
      <c r="A159" s="89" t="s">
        <v>1701</v>
      </c>
      <c r="B159" s="154" t="s">
        <v>1702</v>
      </c>
      <c r="C159" s="95"/>
      <c r="D159" s="182"/>
      <c r="E159" s="182"/>
      <c r="F159" s="155" t="str">
        <f t="shared" si="2"/>
        <v/>
      </c>
      <c r="G159" s="110"/>
      <c r="H159" s="2"/>
      <c r="I159" s="93"/>
      <c r="K159" s="182"/>
      <c r="L159" s="182"/>
      <c r="M159" s="112"/>
      <c r="N159" s="110"/>
    </row>
    <row r="160" spans="1:14" ht="15" customHeight="1" outlineLevel="1" x14ac:dyDescent="0.25">
      <c r="A160" s="89" t="s">
        <v>1703</v>
      </c>
      <c r="B160" s="116"/>
      <c r="D160" s="182"/>
      <c r="E160" s="182"/>
      <c r="F160" s="112"/>
      <c r="G160" s="110"/>
      <c r="H160" s="2"/>
      <c r="I160" s="93"/>
      <c r="K160" s="182"/>
      <c r="L160" s="182"/>
      <c r="M160" s="112"/>
      <c r="N160" s="110"/>
    </row>
    <row r="161" spans="1:14" ht="15" customHeight="1" outlineLevel="1" x14ac:dyDescent="0.25">
      <c r="A161" s="89" t="s">
        <v>1704</v>
      </c>
      <c r="B161" s="116"/>
      <c r="D161" s="182"/>
      <c r="E161" s="182"/>
      <c r="F161" s="112"/>
      <c r="G161" s="110"/>
      <c r="H161" s="2"/>
      <c r="I161" s="93"/>
      <c r="K161" s="182"/>
      <c r="L161" s="182"/>
      <c r="M161" s="112"/>
      <c r="N161" s="110"/>
    </row>
    <row r="162" spans="1:14" ht="15" customHeight="1" outlineLevel="1" x14ac:dyDescent="0.25">
      <c r="A162" s="89" t="s">
        <v>1705</v>
      </c>
      <c r="B162" s="116"/>
      <c r="D162" s="182"/>
      <c r="E162" s="182"/>
      <c r="F162" s="112"/>
      <c r="G162" s="110"/>
      <c r="H162" s="2"/>
      <c r="I162" s="93"/>
      <c r="K162" s="182"/>
      <c r="L162" s="182"/>
      <c r="M162" s="112"/>
      <c r="N162" s="110"/>
    </row>
    <row r="163" spans="1:14" ht="15" customHeight="1" outlineLevel="1" x14ac:dyDescent="0.25">
      <c r="A163" s="89" t="s">
        <v>1706</v>
      </c>
      <c r="B163" s="116"/>
      <c r="D163" s="182"/>
      <c r="E163" s="182"/>
      <c r="F163" s="112"/>
      <c r="G163" s="110"/>
      <c r="H163" s="2"/>
      <c r="I163" s="93"/>
      <c r="K163" s="182"/>
      <c r="L163" s="182"/>
      <c r="M163" s="112"/>
      <c r="N163" s="110"/>
    </row>
    <row r="164" spans="1:14" ht="15" customHeight="1" outlineLevel="1" x14ac:dyDescent="0.25">
      <c r="A164" s="89" t="s">
        <v>1707</v>
      </c>
      <c r="B164" s="93"/>
      <c r="D164" s="182"/>
      <c r="E164" s="182"/>
      <c r="F164" s="112"/>
      <c r="G164" s="110"/>
      <c r="H164" s="2"/>
      <c r="I164" s="93"/>
      <c r="K164" s="182"/>
      <c r="L164" s="182"/>
      <c r="M164" s="112"/>
      <c r="N164" s="110"/>
    </row>
    <row r="165" spans="1:14" outlineLevel="1" x14ac:dyDescent="0.25">
      <c r="A165" s="89" t="s">
        <v>1708</v>
      </c>
      <c r="B165" s="74"/>
      <c r="C165" s="74"/>
      <c r="D165" s="74"/>
      <c r="E165" s="74"/>
      <c r="F165" s="112"/>
      <c r="G165" s="110"/>
      <c r="H165" s="2"/>
      <c r="I165" s="181"/>
      <c r="J165" s="93"/>
      <c r="K165" s="182"/>
      <c r="L165" s="182"/>
      <c r="M165" s="108"/>
      <c r="N165" s="110"/>
    </row>
    <row r="166" spans="1:14" ht="15" customHeight="1" x14ac:dyDescent="0.25">
      <c r="A166" s="98"/>
      <c r="B166" s="128" t="s">
        <v>1709</v>
      </c>
      <c r="C166" s="98" t="s">
        <v>1551</v>
      </c>
      <c r="D166" s="98"/>
      <c r="E166" s="98"/>
      <c r="F166" s="101"/>
      <c r="G166" s="101"/>
      <c r="H166" s="2"/>
      <c r="I166" s="170"/>
      <c r="J166" s="119"/>
      <c r="K166" s="119"/>
      <c r="L166" s="119"/>
      <c r="M166" s="120"/>
      <c r="N166" s="120"/>
    </row>
    <row r="167" spans="1:14" x14ac:dyDescent="0.25">
      <c r="A167" s="89" t="s">
        <v>1710</v>
      </c>
      <c r="B167" s="89" t="s">
        <v>1029</v>
      </c>
      <c r="C167" s="164" t="s">
        <v>280</v>
      </c>
      <c r="D167" s="2"/>
      <c r="E167" s="73"/>
      <c r="F167" s="73"/>
      <c r="G167" s="2"/>
      <c r="H167" s="2"/>
      <c r="K167" s="2"/>
      <c r="L167" s="73"/>
      <c r="M167" s="73"/>
      <c r="N167" s="2"/>
    </row>
    <row r="168" spans="1:14" outlineLevel="1" x14ac:dyDescent="0.25">
      <c r="A168" s="89" t="s">
        <v>1711</v>
      </c>
      <c r="B168" s="165" t="s">
        <v>1031</v>
      </c>
      <c r="C168" s="164" t="s">
        <v>280</v>
      </c>
      <c r="D168" s="2"/>
      <c r="E168" s="73"/>
      <c r="F168" s="73"/>
      <c r="G168" s="2"/>
      <c r="H168" s="2"/>
      <c r="K168" s="2"/>
      <c r="L168" s="73"/>
      <c r="M168" s="73"/>
      <c r="N168" s="2"/>
    </row>
    <row r="169" spans="1:14" outlineLevel="1" x14ac:dyDescent="0.25">
      <c r="A169" s="89" t="s">
        <v>1712</v>
      </c>
      <c r="D169" s="2"/>
      <c r="E169" s="73"/>
      <c r="F169" s="73"/>
      <c r="G169" s="2"/>
      <c r="H169" s="2"/>
      <c r="K169" s="2"/>
      <c r="L169" s="73"/>
      <c r="M169" s="73"/>
      <c r="N169" s="2"/>
    </row>
    <row r="170" spans="1:14" outlineLevel="1" x14ac:dyDescent="0.25">
      <c r="A170" s="89" t="s">
        <v>1713</v>
      </c>
      <c r="D170" s="2"/>
      <c r="E170" s="73"/>
      <c r="F170" s="73"/>
      <c r="G170" s="2"/>
      <c r="H170" s="2"/>
      <c r="K170" s="2"/>
      <c r="L170" s="73"/>
      <c r="M170" s="73"/>
      <c r="N170" s="2"/>
    </row>
    <row r="171" spans="1:14" outlineLevel="1" x14ac:dyDescent="0.25">
      <c r="A171" s="89" t="s">
        <v>1714</v>
      </c>
      <c r="D171" s="2"/>
      <c r="E171" s="73"/>
      <c r="F171" s="73"/>
      <c r="G171" s="2"/>
      <c r="H171" s="2"/>
      <c r="K171" s="2"/>
      <c r="L171" s="73"/>
      <c r="M171" s="73"/>
      <c r="N171" s="2"/>
    </row>
    <row r="172" spans="1:14" x14ac:dyDescent="0.25">
      <c r="A172" s="98"/>
      <c r="B172" s="99" t="s">
        <v>1715</v>
      </c>
      <c r="C172" s="98" t="s">
        <v>1551</v>
      </c>
      <c r="D172" s="98"/>
      <c r="E172" s="98"/>
      <c r="F172" s="101"/>
      <c r="G172" s="101"/>
      <c r="H172" s="2"/>
      <c r="I172" s="170"/>
      <c r="J172" s="119"/>
      <c r="K172" s="119"/>
      <c r="L172" s="119"/>
      <c r="M172" s="120"/>
      <c r="N172" s="120"/>
    </row>
    <row r="173" spans="1:14" ht="15" customHeight="1" x14ac:dyDescent="0.25">
      <c r="A173" s="89" t="s">
        <v>1716</v>
      </c>
      <c r="B173" s="89" t="s">
        <v>1717</v>
      </c>
      <c r="C173" s="164" t="s">
        <v>280</v>
      </c>
      <c r="D173" s="2"/>
      <c r="E173" s="2"/>
      <c r="F173" s="2"/>
      <c r="G173" s="2"/>
      <c r="H173" s="2"/>
      <c r="K173" s="2"/>
      <c r="L173" s="2"/>
      <c r="M173" s="2"/>
      <c r="N173" s="2"/>
    </row>
    <row r="174" spans="1:14" outlineLevel="1" x14ac:dyDescent="0.25">
      <c r="A174" s="89" t="s">
        <v>1718</v>
      </c>
      <c r="D174" s="2"/>
      <c r="E174" s="2"/>
      <c r="F174" s="2"/>
      <c r="G174" s="2"/>
      <c r="H174" s="2"/>
      <c r="K174" s="2"/>
      <c r="L174" s="2"/>
      <c r="M174" s="2"/>
      <c r="N174" s="2"/>
    </row>
    <row r="175" spans="1:14" outlineLevel="1" x14ac:dyDescent="0.25">
      <c r="A175" s="89" t="s">
        <v>1719</v>
      </c>
      <c r="D175" s="2"/>
      <c r="E175" s="2"/>
      <c r="F175" s="2"/>
      <c r="G175" s="2"/>
      <c r="H175" s="2"/>
      <c r="K175" s="2"/>
      <c r="L175" s="2"/>
      <c r="M175" s="2"/>
      <c r="N175" s="2"/>
    </row>
    <row r="176" spans="1:14" outlineLevel="1" x14ac:dyDescent="0.25">
      <c r="A176" s="89" t="s">
        <v>1720</v>
      </c>
      <c r="D176" s="2"/>
      <c r="E176" s="2"/>
      <c r="F176" s="2"/>
      <c r="G176" s="2"/>
      <c r="H176" s="2"/>
      <c r="K176" s="2"/>
      <c r="L176" s="2"/>
      <c r="M176" s="2"/>
      <c r="N176" s="2"/>
    </row>
    <row r="177" spans="1:14" outlineLevel="1" x14ac:dyDescent="0.25">
      <c r="A177" s="89" t="s">
        <v>1721</v>
      </c>
      <c r="D177" s="2"/>
      <c r="E177" s="2"/>
      <c r="F177" s="2"/>
      <c r="G177" s="2"/>
      <c r="H177" s="2"/>
      <c r="K177" s="2"/>
      <c r="L177" s="2"/>
      <c r="M177" s="2"/>
      <c r="N177" s="2"/>
    </row>
    <row r="178" spans="1:14" outlineLevel="1" x14ac:dyDescent="0.25">
      <c r="A178" s="89" t="s">
        <v>1722</v>
      </c>
    </row>
    <row r="179" spans="1:14" outlineLevel="1" x14ac:dyDescent="0.25">
      <c r="A179" s="89" t="s">
        <v>1723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headerFooter>
    <oddFooter>&amp;L_x000D_&amp;1#&amp;"Calibri"&amp;11&amp;K000000 Controlled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1724</v>
      </c>
      <c r="B1" s="1"/>
      <c r="C1" s="73"/>
      <c r="D1" s="73"/>
      <c r="E1" s="73"/>
      <c r="F1" s="22" t="s">
        <v>266</v>
      </c>
    </row>
    <row r="2" spans="1:7" ht="15.75" thickBot="1" x14ac:dyDescent="0.3">
      <c r="A2" s="73"/>
      <c r="B2" s="73"/>
      <c r="C2" s="73"/>
      <c r="D2" s="73"/>
      <c r="E2" s="73"/>
      <c r="F2" s="73"/>
    </row>
    <row r="3" spans="1:7" ht="19.5" thickBot="1" x14ac:dyDescent="0.3">
      <c r="A3" s="77"/>
      <c r="B3" s="78" t="s">
        <v>267</v>
      </c>
      <c r="C3" s="147" t="s">
        <v>268</v>
      </c>
      <c r="D3" s="77"/>
      <c r="E3" s="77"/>
      <c r="F3" s="77"/>
      <c r="G3" s="77"/>
    </row>
    <row r="4" spans="1:7" ht="15.75" thickBot="1" x14ac:dyDescent="0.3"/>
    <row r="5" spans="1:7" ht="19.5" thickBot="1" x14ac:dyDescent="0.3">
      <c r="A5" s="79"/>
      <c r="B5" s="186" t="s">
        <v>1725</v>
      </c>
      <c r="C5" s="79"/>
      <c r="E5" s="81"/>
      <c r="F5" s="81"/>
    </row>
    <row r="6" spans="1:7" ht="15.75" thickBot="1" x14ac:dyDescent="0.3">
      <c r="B6" s="187" t="s">
        <v>1726</v>
      </c>
    </row>
    <row r="7" spans="1:7" x14ac:dyDescent="0.25">
      <c r="B7" s="85"/>
    </row>
    <row r="8" spans="1:7" ht="37.5" x14ac:dyDescent="0.25">
      <c r="A8" s="86" t="s">
        <v>277</v>
      </c>
      <c r="B8" s="86" t="s">
        <v>1726</v>
      </c>
      <c r="C8" s="87"/>
      <c r="D8" s="87"/>
      <c r="E8" s="87"/>
      <c r="F8" s="87"/>
      <c r="G8" s="88"/>
    </row>
    <row r="9" spans="1:7" ht="15" customHeight="1" x14ac:dyDescent="0.25">
      <c r="A9" s="98"/>
      <c r="B9" s="99" t="s">
        <v>1539</v>
      </c>
      <c r="C9" s="98" t="s">
        <v>1727</v>
      </c>
      <c r="D9" s="98"/>
      <c r="E9" s="100"/>
      <c r="F9" s="98"/>
      <c r="G9" s="101"/>
    </row>
    <row r="10" spans="1:7" x14ac:dyDescent="0.25">
      <c r="A10" s="89" t="s">
        <v>1728</v>
      </c>
      <c r="B10" s="89" t="s">
        <v>1729</v>
      </c>
      <c r="C10" s="222" t="s">
        <v>280</v>
      </c>
    </row>
    <row r="11" spans="1:7" outlineLevel="1" x14ac:dyDescent="0.25">
      <c r="A11" s="89" t="s">
        <v>1730</v>
      </c>
      <c r="B11" s="109" t="s">
        <v>831</v>
      </c>
      <c r="C11" s="222"/>
    </row>
    <row r="12" spans="1:7" outlineLevel="1" x14ac:dyDescent="0.25">
      <c r="A12" s="89" t="s">
        <v>1731</v>
      </c>
      <c r="B12" s="109" t="s">
        <v>833</v>
      </c>
      <c r="C12" s="222"/>
    </row>
    <row r="13" spans="1:7" outlineLevel="1" x14ac:dyDescent="0.25">
      <c r="A13" s="89" t="s">
        <v>1732</v>
      </c>
      <c r="B13" s="91"/>
    </row>
    <row r="14" spans="1:7" outlineLevel="1" x14ac:dyDescent="0.25">
      <c r="A14" s="89" t="s">
        <v>1733</v>
      </c>
      <c r="B14" s="91"/>
    </row>
    <row r="15" spans="1:7" outlineLevel="1" x14ac:dyDescent="0.25">
      <c r="A15" s="89" t="s">
        <v>1734</v>
      </c>
      <c r="B15" s="91"/>
    </row>
    <row r="16" spans="1:7" outlineLevel="1" x14ac:dyDescent="0.25">
      <c r="A16" s="89" t="s">
        <v>1735</v>
      </c>
      <c r="B16" s="91"/>
    </row>
    <row r="17" spans="1:7" ht="15" customHeight="1" x14ac:dyDescent="0.25">
      <c r="A17" s="98"/>
      <c r="B17" s="99" t="s">
        <v>1736</v>
      </c>
      <c r="C17" s="98" t="s">
        <v>1737</v>
      </c>
      <c r="D17" s="98"/>
      <c r="E17" s="100"/>
      <c r="F17" s="101"/>
      <c r="G17" s="101"/>
    </row>
    <row r="18" spans="1:7" x14ac:dyDescent="0.25">
      <c r="A18" s="89" t="s">
        <v>1738</v>
      </c>
      <c r="B18" s="89" t="s">
        <v>842</v>
      </c>
      <c r="C18" s="164" t="s">
        <v>280</v>
      </c>
    </row>
    <row r="19" spans="1:7" outlineLevel="1" x14ac:dyDescent="0.25">
      <c r="A19" s="89" t="s">
        <v>1739</v>
      </c>
      <c r="C19" s="106"/>
    </row>
    <row r="20" spans="1:7" outlineLevel="1" x14ac:dyDescent="0.25">
      <c r="A20" s="89" t="s">
        <v>1740</v>
      </c>
      <c r="C20" s="106"/>
    </row>
    <row r="21" spans="1:7" outlineLevel="1" x14ac:dyDescent="0.25">
      <c r="A21" s="89" t="s">
        <v>1741</v>
      </c>
      <c r="C21" s="106"/>
    </row>
    <row r="22" spans="1:7" outlineLevel="1" x14ac:dyDescent="0.25">
      <c r="A22" s="89" t="s">
        <v>1742</v>
      </c>
      <c r="C22" s="106"/>
    </row>
    <row r="23" spans="1:7" outlineLevel="1" x14ac:dyDescent="0.25">
      <c r="A23" s="89" t="s">
        <v>1743</v>
      </c>
      <c r="C23" s="106"/>
    </row>
    <row r="24" spans="1:7" outlineLevel="1" x14ac:dyDescent="0.25">
      <c r="A24" s="89" t="s">
        <v>1744</v>
      </c>
      <c r="C24" s="106"/>
    </row>
    <row r="25" spans="1:7" ht="15" customHeight="1" x14ac:dyDescent="0.25">
      <c r="A25" s="98"/>
      <c r="B25" s="99" t="s">
        <v>1745</v>
      </c>
      <c r="C25" s="98" t="s">
        <v>1737</v>
      </c>
      <c r="D25" s="98"/>
      <c r="E25" s="100"/>
      <c r="F25" s="101"/>
      <c r="G25" s="101"/>
    </row>
    <row r="26" spans="1:7" x14ac:dyDescent="0.25">
      <c r="A26" s="89" t="s">
        <v>1746</v>
      </c>
      <c r="B26" s="161" t="s">
        <v>851</v>
      </c>
      <c r="C26" s="183">
        <f>SUM(C27:C53)</f>
        <v>0</v>
      </c>
      <c r="D26" s="188"/>
      <c r="F26" s="188"/>
      <c r="G26" s="76"/>
    </row>
    <row r="27" spans="1:7" x14ac:dyDescent="0.25">
      <c r="A27" s="89" t="s">
        <v>1747</v>
      </c>
      <c r="B27" s="89" t="s">
        <v>853</v>
      </c>
      <c r="C27" s="164" t="s">
        <v>280</v>
      </c>
      <c r="D27" s="188"/>
      <c r="F27" s="188"/>
      <c r="G27" s="76"/>
    </row>
    <row r="28" spans="1:7" x14ac:dyDescent="0.25">
      <c r="A28" s="89" t="s">
        <v>1748</v>
      </c>
      <c r="B28" s="89" t="s">
        <v>855</v>
      </c>
      <c r="C28" s="164" t="s">
        <v>280</v>
      </c>
      <c r="D28" s="188"/>
      <c r="F28" s="188"/>
      <c r="G28" s="76"/>
    </row>
    <row r="29" spans="1:7" x14ac:dyDescent="0.25">
      <c r="A29" s="89" t="s">
        <v>1749</v>
      </c>
      <c r="B29" s="89" t="s">
        <v>857</v>
      </c>
      <c r="C29" s="164" t="s">
        <v>280</v>
      </c>
      <c r="D29" s="188"/>
      <c r="F29" s="188"/>
      <c r="G29" s="76"/>
    </row>
    <row r="30" spans="1:7" x14ac:dyDescent="0.25">
      <c r="A30" s="89" t="s">
        <v>1750</v>
      </c>
      <c r="B30" s="89" t="s">
        <v>859</v>
      </c>
      <c r="C30" s="164" t="s">
        <v>280</v>
      </c>
      <c r="D30" s="188"/>
      <c r="F30" s="188"/>
      <c r="G30" s="76"/>
    </row>
    <row r="31" spans="1:7" x14ac:dyDescent="0.25">
      <c r="A31" s="89" t="s">
        <v>1751</v>
      </c>
      <c r="B31" s="89" t="s">
        <v>861</v>
      </c>
      <c r="C31" s="164" t="s">
        <v>280</v>
      </c>
      <c r="D31" s="188"/>
      <c r="F31" s="188"/>
      <c r="G31" s="76"/>
    </row>
    <row r="32" spans="1:7" x14ac:dyDescent="0.25">
      <c r="A32" s="89" t="s">
        <v>1752</v>
      </c>
      <c r="B32" s="89" t="s">
        <v>863</v>
      </c>
      <c r="C32" s="164" t="s">
        <v>280</v>
      </c>
      <c r="D32" s="188"/>
      <c r="F32" s="188"/>
      <c r="G32" s="76"/>
    </row>
    <row r="33" spans="1:7" x14ac:dyDescent="0.25">
      <c r="A33" s="89" t="s">
        <v>1753</v>
      </c>
      <c r="B33" s="89" t="s">
        <v>865</v>
      </c>
      <c r="C33" s="164" t="s">
        <v>280</v>
      </c>
      <c r="D33" s="188"/>
      <c r="F33" s="188"/>
      <c r="G33" s="76"/>
    </row>
    <row r="34" spans="1:7" x14ac:dyDescent="0.25">
      <c r="A34" s="89" t="s">
        <v>1754</v>
      </c>
      <c r="B34" s="89" t="s">
        <v>867</v>
      </c>
      <c r="C34" s="164" t="s">
        <v>280</v>
      </c>
      <c r="D34" s="188"/>
      <c r="F34" s="188"/>
      <c r="G34" s="76"/>
    </row>
    <row r="35" spans="1:7" x14ac:dyDescent="0.25">
      <c r="A35" s="89" t="s">
        <v>1755</v>
      </c>
      <c r="B35" s="89" t="s">
        <v>869</v>
      </c>
      <c r="C35" s="164" t="s">
        <v>280</v>
      </c>
      <c r="D35" s="188"/>
      <c r="F35" s="188"/>
      <c r="G35" s="76"/>
    </row>
    <row r="36" spans="1:7" x14ac:dyDescent="0.25">
      <c r="A36" s="89" t="s">
        <v>1756</v>
      </c>
      <c r="B36" s="89" t="s">
        <v>871</v>
      </c>
      <c r="C36" s="164" t="s">
        <v>280</v>
      </c>
      <c r="D36" s="188"/>
      <c r="F36" s="188"/>
      <c r="G36" s="76"/>
    </row>
    <row r="37" spans="1:7" x14ac:dyDescent="0.25">
      <c r="A37" s="89" t="s">
        <v>1757</v>
      </c>
      <c r="B37" s="89" t="s">
        <v>873</v>
      </c>
      <c r="C37" s="164" t="s">
        <v>280</v>
      </c>
      <c r="D37" s="188"/>
      <c r="F37" s="188"/>
      <c r="G37" s="76"/>
    </row>
    <row r="38" spans="1:7" x14ac:dyDescent="0.25">
      <c r="A38" s="89" t="s">
        <v>1758</v>
      </c>
      <c r="B38" s="89" t="s">
        <v>875</v>
      </c>
      <c r="C38" s="164" t="s">
        <v>280</v>
      </c>
      <c r="D38" s="188"/>
      <c r="F38" s="188"/>
      <c r="G38" s="76"/>
    </row>
    <row r="39" spans="1:7" x14ac:dyDescent="0.25">
      <c r="A39" s="89" t="s">
        <v>1759</v>
      </c>
      <c r="B39" s="89" t="s">
        <v>877</v>
      </c>
      <c r="C39" s="164" t="s">
        <v>280</v>
      </c>
      <c r="D39" s="188"/>
      <c r="F39" s="188"/>
      <c r="G39" s="76"/>
    </row>
    <row r="40" spans="1:7" x14ac:dyDescent="0.25">
      <c r="A40" s="89" t="s">
        <v>1760</v>
      </c>
      <c r="B40" s="89" t="s">
        <v>879</v>
      </c>
      <c r="C40" s="164" t="s">
        <v>280</v>
      </c>
      <c r="D40" s="188"/>
      <c r="F40" s="188"/>
      <c r="G40" s="76"/>
    </row>
    <row r="41" spans="1:7" x14ac:dyDescent="0.25">
      <c r="A41" s="89" t="s">
        <v>1761</v>
      </c>
      <c r="B41" s="89" t="s">
        <v>881</v>
      </c>
      <c r="C41" s="164" t="s">
        <v>280</v>
      </c>
      <c r="D41" s="188"/>
      <c r="F41" s="188"/>
      <c r="G41" s="76"/>
    </row>
    <row r="42" spans="1:7" x14ac:dyDescent="0.25">
      <c r="A42" s="89" t="s">
        <v>1762</v>
      </c>
      <c r="B42" s="89" t="s">
        <v>883</v>
      </c>
      <c r="C42" s="164" t="s">
        <v>280</v>
      </c>
      <c r="D42" s="188"/>
      <c r="F42" s="188"/>
      <c r="G42" s="76"/>
    </row>
    <row r="43" spans="1:7" x14ac:dyDescent="0.25">
      <c r="A43" s="89" t="s">
        <v>1763</v>
      </c>
      <c r="B43" s="89" t="s">
        <v>885</v>
      </c>
      <c r="C43" s="164" t="s">
        <v>280</v>
      </c>
      <c r="D43" s="188"/>
      <c r="F43" s="188"/>
      <c r="G43" s="76"/>
    </row>
    <row r="44" spans="1:7" x14ac:dyDescent="0.25">
      <c r="A44" s="89" t="s">
        <v>1764</v>
      </c>
      <c r="B44" s="89" t="s">
        <v>887</v>
      </c>
      <c r="C44" s="164" t="s">
        <v>280</v>
      </c>
      <c r="D44" s="188"/>
      <c r="F44" s="188"/>
      <c r="G44" s="76"/>
    </row>
    <row r="45" spans="1:7" x14ac:dyDescent="0.25">
      <c r="A45" s="89" t="s">
        <v>1765</v>
      </c>
      <c r="B45" s="89" t="s">
        <v>889</v>
      </c>
      <c r="C45" s="164" t="s">
        <v>280</v>
      </c>
      <c r="D45" s="188"/>
      <c r="F45" s="188"/>
      <c r="G45" s="76"/>
    </row>
    <row r="46" spans="1:7" x14ac:dyDescent="0.25">
      <c r="A46" s="89" t="s">
        <v>1766</v>
      </c>
      <c r="B46" s="89" t="s">
        <v>891</v>
      </c>
      <c r="C46" s="164" t="s">
        <v>280</v>
      </c>
      <c r="D46" s="188"/>
      <c r="F46" s="188"/>
      <c r="G46" s="76"/>
    </row>
    <row r="47" spans="1:7" x14ac:dyDescent="0.25">
      <c r="A47" s="89" t="s">
        <v>1767</v>
      </c>
      <c r="B47" s="89" t="s">
        <v>893</v>
      </c>
      <c r="C47" s="164" t="s">
        <v>280</v>
      </c>
      <c r="D47" s="188"/>
      <c r="F47" s="188"/>
      <c r="G47" s="76"/>
    </row>
    <row r="48" spans="1:7" x14ac:dyDescent="0.25">
      <c r="A48" s="89" t="s">
        <v>1768</v>
      </c>
      <c r="B48" s="89" t="s">
        <v>895</v>
      </c>
      <c r="C48" s="164" t="s">
        <v>280</v>
      </c>
      <c r="D48" s="188"/>
      <c r="F48" s="188"/>
      <c r="G48" s="76"/>
    </row>
    <row r="49" spans="1:7" x14ac:dyDescent="0.25">
      <c r="A49" s="89" t="s">
        <v>1769</v>
      </c>
      <c r="B49" s="89" t="s">
        <v>897</v>
      </c>
      <c r="C49" s="164" t="s">
        <v>280</v>
      </c>
      <c r="D49" s="188"/>
      <c r="F49" s="188"/>
      <c r="G49" s="76"/>
    </row>
    <row r="50" spans="1:7" x14ac:dyDescent="0.25">
      <c r="A50" s="89" t="s">
        <v>1770</v>
      </c>
      <c r="B50" s="89" t="s">
        <v>899</v>
      </c>
      <c r="C50" s="164" t="s">
        <v>280</v>
      </c>
      <c r="D50" s="188"/>
      <c r="F50" s="188"/>
      <c r="G50" s="76"/>
    </row>
    <row r="51" spans="1:7" x14ac:dyDescent="0.25">
      <c r="A51" s="89" t="s">
        <v>1771</v>
      </c>
      <c r="B51" s="89" t="s">
        <v>901</v>
      </c>
      <c r="C51" s="164" t="s">
        <v>280</v>
      </c>
      <c r="D51" s="188"/>
      <c r="F51" s="188"/>
      <c r="G51" s="76"/>
    </row>
    <row r="52" spans="1:7" x14ac:dyDescent="0.25">
      <c r="A52" s="89" t="s">
        <v>1772</v>
      </c>
      <c r="B52" s="89" t="s">
        <v>903</v>
      </c>
      <c r="C52" s="164" t="s">
        <v>280</v>
      </c>
      <c r="D52" s="188"/>
      <c r="F52" s="188"/>
      <c r="G52" s="76"/>
    </row>
    <row r="53" spans="1:7" x14ac:dyDescent="0.25">
      <c r="A53" s="89" t="s">
        <v>1773</v>
      </c>
      <c r="B53" s="89" t="s">
        <v>905</v>
      </c>
      <c r="C53" s="164" t="s">
        <v>280</v>
      </c>
      <c r="D53" s="188"/>
      <c r="F53" s="188"/>
      <c r="G53" s="76"/>
    </row>
    <row r="54" spans="1:7" x14ac:dyDescent="0.25">
      <c r="A54" s="89" t="s">
        <v>1774</v>
      </c>
      <c r="B54" s="161" t="s">
        <v>558</v>
      </c>
      <c r="C54" s="183">
        <f>SUM(C55:C57)</f>
        <v>0</v>
      </c>
      <c r="D54" s="188"/>
      <c r="F54" s="188"/>
      <c r="G54" s="76"/>
    </row>
    <row r="55" spans="1:7" x14ac:dyDescent="0.25">
      <c r="A55" s="89" t="s">
        <v>1775</v>
      </c>
      <c r="B55" s="89" t="s">
        <v>908</v>
      </c>
      <c r="C55" s="164" t="s">
        <v>280</v>
      </c>
      <c r="D55" s="188"/>
      <c r="F55" s="188"/>
      <c r="G55" s="76"/>
    </row>
    <row r="56" spans="1:7" x14ac:dyDescent="0.25">
      <c r="A56" s="89" t="s">
        <v>1776</v>
      </c>
      <c r="B56" s="89" t="s">
        <v>910</v>
      </c>
      <c r="C56" s="164" t="s">
        <v>280</v>
      </c>
      <c r="D56" s="188"/>
      <c r="F56" s="188"/>
      <c r="G56" s="76"/>
    </row>
    <row r="57" spans="1:7" x14ac:dyDescent="0.25">
      <c r="A57" s="89" t="s">
        <v>1777</v>
      </c>
      <c r="B57" s="89" t="s">
        <v>912</v>
      </c>
      <c r="C57" s="164" t="s">
        <v>280</v>
      </c>
      <c r="D57" s="188"/>
      <c r="F57" s="188"/>
      <c r="G57" s="76"/>
    </row>
    <row r="58" spans="1:7" x14ac:dyDescent="0.25">
      <c r="A58" s="89" t="s">
        <v>1778</v>
      </c>
      <c r="B58" s="161" t="s">
        <v>355</v>
      </c>
      <c r="C58" s="183">
        <f>SUM(C59:C69)</f>
        <v>0</v>
      </c>
      <c r="D58" s="188"/>
      <c r="F58" s="188"/>
      <c r="G58" s="76"/>
    </row>
    <row r="59" spans="1:7" x14ac:dyDescent="0.25">
      <c r="A59" s="89" t="s">
        <v>1779</v>
      </c>
      <c r="B59" s="102" t="s">
        <v>560</v>
      </c>
      <c r="C59" s="164" t="s">
        <v>280</v>
      </c>
      <c r="D59" s="188"/>
      <c r="F59" s="188"/>
      <c r="G59" s="76"/>
    </row>
    <row r="60" spans="1:7" x14ac:dyDescent="0.25">
      <c r="A60" s="89" t="s">
        <v>1780</v>
      </c>
      <c r="B60" s="89" t="s">
        <v>562</v>
      </c>
      <c r="C60" s="164" t="s">
        <v>280</v>
      </c>
      <c r="D60" s="188"/>
      <c r="F60" s="188"/>
      <c r="G60" s="76"/>
    </row>
    <row r="61" spans="1:7" x14ac:dyDescent="0.25">
      <c r="A61" s="89" t="s">
        <v>1781</v>
      </c>
      <c r="B61" s="102" t="s">
        <v>564</v>
      </c>
      <c r="C61" s="164" t="s">
        <v>280</v>
      </c>
      <c r="D61" s="188"/>
      <c r="F61" s="188"/>
      <c r="G61" s="76"/>
    </row>
    <row r="62" spans="1:7" x14ac:dyDescent="0.25">
      <c r="A62" s="89" t="s">
        <v>1782</v>
      </c>
      <c r="B62" s="102" t="s">
        <v>566</v>
      </c>
      <c r="C62" s="164" t="s">
        <v>280</v>
      </c>
      <c r="D62" s="188"/>
      <c r="F62" s="188"/>
      <c r="G62" s="76"/>
    </row>
    <row r="63" spans="1:7" x14ac:dyDescent="0.25">
      <c r="A63" s="89" t="s">
        <v>1783</v>
      </c>
      <c r="B63" s="102" t="s">
        <v>568</v>
      </c>
      <c r="C63" s="164" t="s">
        <v>280</v>
      </c>
      <c r="D63" s="188"/>
      <c r="F63" s="188"/>
      <c r="G63" s="76"/>
    </row>
    <row r="64" spans="1:7" x14ac:dyDescent="0.25">
      <c r="A64" s="89" t="s">
        <v>1784</v>
      </c>
      <c r="B64" s="102" t="s">
        <v>570</v>
      </c>
      <c r="C64" s="164" t="s">
        <v>280</v>
      </c>
      <c r="D64" s="188"/>
      <c r="F64" s="188"/>
      <c r="G64" s="76"/>
    </row>
    <row r="65" spans="1:7" x14ac:dyDescent="0.25">
      <c r="A65" s="89" t="s">
        <v>1785</v>
      </c>
      <c r="B65" s="102" t="s">
        <v>572</v>
      </c>
      <c r="C65" s="164" t="s">
        <v>280</v>
      </c>
      <c r="D65" s="188"/>
      <c r="F65" s="188"/>
      <c r="G65" s="76"/>
    </row>
    <row r="66" spans="1:7" x14ac:dyDescent="0.25">
      <c r="A66" s="89" t="s">
        <v>1786</v>
      </c>
      <c r="B66" s="102" t="s">
        <v>574</v>
      </c>
      <c r="C66" s="164" t="s">
        <v>280</v>
      </c>
      <c r="D66" s="188"/>
      <c r="F66" s="188"/>
      <c r="G66" s="76"/>
    </row>
    <row r="67" spans="1:7" x14ac:dyDescent="0.25">
      <c r="A67" s="89" t="s">
        <v>1787</v>
      </c>
      <c r="B67" s="102" t="s">
        <v>576</v>
      </c>
      <c r="C67" s="164" t="s">
        <v>280</v>
      </c>
      <c r="D67" s="188"/>
      <c r="F67" s="188"/>
      <c r="G67" s="76"/>
    </row>
    <row r="68" spans="1:7" x14ac:dyDescent="0.25">
      <c r="A68" s="89" t="s">
        <v>1788</v>
      </c>
      <c r="B68" s="102" t="s">
        <v>578</v>
      </c>
      <c r="C68" s="164" t="s">
        <v>280</v>
      </c>
      <c r="D68" s="188"/>
      <c r="F68" s="188"/>
      <c r="G68" s="76"/>
    </row>
    <row r="69" spans="1:7" x14ac:dyDescent="0.25">
      <c r="A69" s="89" t="s">
        <v>1789</v>
      </c>
      <c r="B69" s="102" t="s">
        <v>355</v>
      </c>
      <c r="C69" s="164" t="s">
        <v>280</v>
      </c>
      <c r="D69" s="188"/>
      <c r="F69" s="188"/>
      <c r="G69" s="76"/>
    </row>
    <row r="70" spans="1:7" outlineLevel="1" x14ac:dyDescent="0.25">
      <c r="A70" s="89" t="s">
        <v>1790</v>
      </c>
      <c r="B70" s="211" t="s">
        <v>359</v>
      </c>
      <c r="C70" s="164"/>
      <c r="G70" s="76"/>
    </row>
    <row r="71" spans="1:7" outlineLevel="1" x14ac:dyDescent="0.25">
      <c r="A71" s="89" t="s">
        <v>1791</v>
      </c>
      <c r="B71" s="211" t="s">
        <v>359</v>
      </c>
      <c r="C71" s="164"/>
      <c r="G71" s="76"/>
    </row>
    <row r="72" spans="1:7" outlineLevel="1" x14ac:dyDescent="0.25">
      <c r="A72" s="89" t="s">
        <v>1792</v>
      </c>
      <c r="B72" s="211" t="s">
        <v>359</v>
      </c>
      <c r="C72" s="164"/>
      <c r="G72" s="76"/>
    </row>
    <row r="73" spans="1:7" outlineLevel="1" x14ac:dyDescent="0.25">
      <c r="A73" s="89" t="s">
        <v>1793</v>
      </c>
      <c r="B73" s="211" t="s">
        <v>359</v>
      </c>
      <c r="C73" s="164"/>
      <c r="G73" s="76"/>
    </row>
    <row r="74" spans="1:7" outlineLevel="1" x14ac:dyDescent="0.25">
      <c r="A74" s="89" t="s">
        <v>1794</v>
      </c>
      <c r="B74" s="211" t="s">
        <v>359</v>
      </c>
      <c r="C74" s="164"/>
      <c r="G74" s="76"/>
    </row>
    <row r="75" spans="1:7" outlineLevel="1" x14ac:dyDescent="0.25">
      <c r="A75" s="89" t="s">
        <v>1795</v>
      </c>
      <c r="B75" s="211" t="s">
        <v>359</v>
      </c>
      <c r="C75" s="164"/>
      <c r="G75" s="76"/>
    </row>
    <row r="76" spans="1:7" outlineLevel="1" x14ac:dyDescent="0.25">
      <c r="A76" s="89" t="s">
        <v>1796</v>
      </c>
      <c r="B76" s="211" t="s">
        <v>359</v>
      </c>
      <c r="C76" s="164"/>
      <c r="G76" s="76"/>
    </row>
    <row r="77" spans="1:7" outlineLevel="1" x14ac:dyDescent="0.25">
      <c r="A77" s="89" t="s">
        <v>1797</v>
      </c>
      <c r="B77" s="211" t="s">
        <v>359</v>
      </c>
      <c r="C77" s="164"/>
      <c r="G77" s="76"/>
    </row>
    <row r="78" spans="1:7" outlineLevel="1" x14ac:dyDescent="0.25">
      <c r="A78" s="89" t="s">
        <v>1798</v>
      </c>
      <c r="B78" s="211" t="s">
        <v>359</v>
      </c>
      <c r="C78" s="164"/>
      <c r="G78" s="76"/>
    </row>
    <row r="79" spans="1:7" outlineLevel="1" x14ac:dyDescent="0.25">
      <c r="A79" s="89" t="s">
        <v>1799</v>
      </c>
      <c r="B79" s="211" t="s">
        <v>359</v>
      </c>
      <c r="C79" s="164"/>
      <c r="G79" s="76"/>
    </row>
    <row r="80" spans="1:7" ht="15" customHeight="1" x14ac:dyDescent="0.25">
      <c r="A80" s="98"/>
      <c r="B80" s="99" t="s">
        <v>1800</v>
      </c>
      <c r="C80" s="98" t="s">
        <v>1737</v>
      </c>
      <c r="D80" s="98"/>
      <c r="E80" s="100"/>
      <c r="F80" s="101"/>
      <c r="G80" s="101"/>
    </row>
    <row r="81" spans="1:7" x14ac:dyDescent="0.25">
      <c r="A81" s="89" t="s">
        <v>1801</v>
      </c>
      <c r="B81" s="89" t="s">
        <v>990</v>
      </c>
      <c r="C81" s="164" t="s">
        <v>280</v>
      </c>
      <c r="E81" s="73"/>
    </row>
    <row r="82" spans="1:7" x14ac:dyDescent="0.25">
      <c r="A82" s="89" t="s">
        <v>1802</v>
      </c>
      <c r="B82" s="89" t="s">
        <v>992</v>
      </c>
      <c r="C82" s="164" t="s">
        <v>280</v>
      </c>
      <c r="E82" s="73"/>
    </row>
    <row r="83" spans="1:7" x14ac:dyDescent="0.25">
      <c r="A83" s="89" t="s">
        <v>1803</v>
      </c>
      <c r="B83" s="89" t="s">
        <v>355</v>
      </c>
      <c r="C83" s="164" t="s">
        <v>280</v>
      </c>
      <c r="E83" s="73"/>
    </row>
    <row r="84" spans="1:7" outlineLevel="1" x14ac:dyDescent="0.25">
      <c r="A84" s="89" t="s">
        <v>1804</v>
      </c>
      <c r="C84" s="106"/>
      <c r="E84" s="73"/>
    </row>
    <row r="85" spans="1:7" outlineLevel="1" x14ac:dyDescent="0.25">
      <c r="A85" s="89" t="s">
        <v>1805</v>
      </c>
      <c r="C85" s="106"/>
      <c r="E85" s="73"/>
    </row>
    <row r="86" spans="1:7" outlineLevel="1" x14ac:dyDescent="0.25">
      <c r="A86" s="89" t="s">
        <v>1806</v>
      </c>
      <c r="C86" s="106"/>
      <c r="E86" s="73"/>
    </row>
    <row r="87" spans="1:7" outlineLevel="1" x14ac:dyDescent="0.25">
      <c r="A87" s="89" t="s">
        <v>1807</v>
      </c>
      <c r="C87" s="106"/>
      <c r="E87" s="73"/>
    </row>
    <row r="88" spans="1:7" outlineLevel="1" x14ac:dyDescent="0.25">
      <c r="A88" s="89" t="s">
        <v>1808</v>
      </c>
      <c r="C88" s="106"/>
      <c r="E88" s="73"/>
    </row>
    <row r="89" spans="1:7" outlineLevel="1" x14ac:dyDescent="0.25">
      <c r="A89" s="89" t="s">
        <v>1809</v>
      </c>
      <c r="C89" s="106"/>
      <c r="E89" s="73"/>
    </row>
    <row r="90" spans="1:7" ht="15" customHeight="1" x14ac:dyDescent="0.25">
      <c r="A90" s="98"/>
      <c r="B90" s="99" t="s">
        <v>1810</v>
      </c>
      <c r="C90" s="98" t="s">
        <v>1737</v>
      </c>
      <c r="D90" s="98"/>
      <c r="E90" s="100"/>
      <c r="F90" s="101"/>
      <c r="G90" s="101"/>
    </row>
    <row r="91" spans="1:7" x14ac:dyDescent="0.25">
      <c r="A91" s="89" t="s">
        <v>1811</v>
      </c>
      <c r="B91" s="89" t="s">
        <v>1002</v>
      </c>
      <c r="C91" s="164" t="s">
        <v>280</v>
      </c>
      <c r="E91" s="73"/>
    </row>
    <row r="92" spans="1:7" x14ac:dyDescent="0.25">
      <c r="A92" s="89" t="s">
        <v>1812</v>
      </c>
      <c r="B92" s="89" t="s">
        <v>1004</v>
      </c>
      <c r="C92" s="164" t="s">
        <v>280</v>
      </c>
      <c r="E92" s="73"/>
    </row>
    <row r="93" spans="1:7" x14ac:dyDescent="0.25">
      <c r="A93" s="89" t="s">
        <v>1813</v>
      </c>
      <c r="B93" s="89" t="s">
        <v>355</v>
      </c>
      <c r="C93" s="164" t="s">
        <v>280</v>
      </c>
      <c r="E93" s="73"/>
    </row>
    <row r="94" spans="1:7" outlineLevel="1" x14ac:dyDescent="0.25">
      <c r="A94" s="89" t="s">
        <v>1814</v>
      </c>
      <c r="C94" s="106"/>
      <c r="E94" s="73"/>
    </row>
    <row r="95" spans="1:7" outlineLevel="1" x14ac:dyDescent="0.25">
      <c r="A95" s="89" t="s">
        <v>1815</v>
      </c>
      <c r="C95" s="106"/>
      <c r="E95" s="73"/>
    </row>
    <row r="96" spans="1:7" outlineLevel="1" x14ac:dyDescent="0.25">
      <c r="A96" s="89" t="s">
        <v>1816</v>
      </c>
      <c r="C96" s="106"/>
      <c r="E96" s="73"/>
    </row>
    <row r="97" spans="1:7" outlineLevel="1" x14ac:dyDescent="0.25">
      <c r="A97" s="89" t="s">
        <v>1817</v>
      </c>
      <c r="C97" s="106"/>
      <c r="E97" s="73"/>
    </row>
    <row r="98" spans="1:7" outlineLevel="1" x14ac:dyDescent="0.25">
      <c r="A98" s="89" t="s">
        <v>1818</v>
      </c>
      <c r="C98" s="106"/>
      <c r="E98" s="73"/>
    </row>
    <row r="99" spans="1:7" outlineLevel="1" x14ac:dyDescent="0.25">
      <c r="A99" s="89" t="s">
        <v>1819</v>
      </c>
      <c r="C99" s="106"/>
      <c r="E99" s="73"/>
    </row>
    <row r="100" spans="1:7" ht="15" customHeight="1" x14ac:dyDescent="0.25">
      <c r="A100" s="98"/>
      <c r="B100" s="99" t="s">
        <v>1820</v>
      </c>
      <c r="C100" s="98" t="s">
        <v>1737</v>
      </c>
      <c r="D100" s="98"/>
      <c r="E100" s="100"/>
      <c r="F100" s="101"/>
      <c r="G100" s="101"/>
    </row>
    <row r="101" spans="1:7" x14ac:dyDescent="0.25">
      <c r="A101" s="89" t="s">
        <v>1821</v>
      </c>
      <c r="B101" s="121" t="s">
        <v>1014</v>
      </c>
      <c r="C101" s="164" t="s">
        <v>280</v>
      </c>
      <c r="E101" s="73"/>
    </row>
    <row r="102" spans="1:7" x14ac:dyDescent="0.25">
      <c r="A102" s="89" t="s">
        <v>1822</v>
      </c>
      <c r="B102" s="121" t="s">
        <v>1016</v>
      </c>
      <c r="C102" s="164" t="s">
        <v>280</v>
      </c>
      <c r="E102" s="73"/>
    </row>
    <row r="103" spans="1:7" x14ac:dyDescent="0.25">
      <c r="A103" s="89" t="s">
        <v>1823</v>
      </c>
      <c r="B103" s="121" t="s">
        <v>1018</v>
      </c>
      <c r="C103" s="164" t="s">
        <v>280</v>
      </c>
    </row>
    <row r="104" spans="1:7" x14ac:dyDescent="0.25">
      <c r="A104" s="89" t="s">
        <v>1824</v>
      </c>
      <c r="B104" s="121" t="s">
        <v>1020</v>
      </c>
      <c r="C104" s="164" t="s">
        <v>280</v>
      </c>
    </row>
    <row r="105" spans="1:7" x14ac:dyDescent="0.25">
      <c r="A105" s="89" t="s">
        <v>1825</v>
      </c>
      <c r="B105" s="121" t="s">
        <v>1022</v>
      </c>
      <c r="C105" s="164" t="s">
        <v>280</v>
      </c>
    </row>
    <row r="106" spans="1:7" outlineLevel="1" x14ac:dyDescent="0.25">
      <c r="A106" s="89" t="s">
        <v>1826</v>
      </c>
      <c r="B106" s="122"/>
      <c r="C106" s="106"/>
    </row>
    <row r="107" spans="1:7" outlineLevel="1" x14ac:dyDescent="0.25">
      <c r="A107" s="89" t="s">
        <v>1827</v>
      </c>
      <c r="B107" s="122"/>
      <c r="C107" s="106"/>
    </row>
    <row r="108" spans="1:7" outlineLevel="1" x14ac:dyDescent="0.25">
      <c r="A108" s="89" t="s">
        <v>1828</v>
      </c>
      <c r="B108" s="122"/>
      <c r="C108" s="106"/>
    </row>
    <row r="109" spans="1:7" outlineLevel="1" x14ac:dyDescent="0.25">
      <c r="A109" s="89" t="s">
        <v>1829</v>
      </c>
      <c r="B109" s="122"/>
      <c r="C109" s="106"/>
    </row>
    <row r="110" spans="1:7" ht="15" customHeight="1" x14ac:dyDescent="0.25">
      <c r="A110" s="98"/>
      <c r="B110" s="98" t="s">
        <v>1830</v>
      </c>
      <c r="C110" s="98" t="s">
        <v>1737</v>
      </c>
      <c r="D110" s="98"/>
      <c r="E110" s="100"/>
      <c r="F110" s="101"/>
      <c r="G110" s="101"/>
    </row>
    <row r="111" spans="1:7" x14ac:dyDescent="0.25">
      <c r="A111" s="89" t="s">
        <v>1831</v>
      </c>
      <c r="B111" s="89" t="s">
        <v>1029</v>
      </c>
      <c r="C111" s="164" t="s">
        <v>280</v>
      </c>
      <c r="E111" s="73"/>
    </row>
    <row r="112" spans="1:7" outlineLevel="1" x14ac:dyDescent="0.25">
      <c r="A112" s="89" t="s">
        <v>1832</v>
      </c>
      <c r="B112" s="165" t="s">
        <v>1031</v>
      </c>
      <c r="C112" s="164" t="s">
        <v>280</v>
      </c>
      <c r="E112" s="73"/>
    </row>
    <row r="113" spans="1:7" outlineLevel="1" x14ac:dyDescent="0.25">
      <c r="A113" s="89" t="s">
        <v>1833</v>
      </c>
      <c r="C113" s="164"/>
      <c r="E113" s="73"/>
    </row>
    <row r="114" spans="1:7" outlineLevel="1" x14ac:dyDescent="0.25">
      <c r="A114" s="89" t="s">
        <v>1834</v>
      </c>
      <c r="C114" s="106"/>
      <c r="E114" s="73"/>
    </row>
    <row r="115" spans="1:7" outlineLevel="1" x14ac:dyDescent="0.25">
      <c r="A115" s="89" t="s">
        <v>1835</v>
      </c>
      <c r="C115" s="106"/>
      <c r="E115" s="73"/>
    </row>
    <row r="116" spans="1:7" ht="15" customHeight="1" x14ac:dyDescent="0.25">
      <c r="A116" s="98"/>
      <c r="B116" s="99" t="s">
        <v>1836</v>
      </c>
      <c r="C116" s="98" t="s">
        <v>1036</v>
      </c>
      <c r="D116" s="98" t="s">
        <v>1037</v>
      </c>
      <c r="E116" s="100"/>
      <c r="F116" s="98" t="s">
        <v>1737</v>
      </c>
      <c r="G116" s="98" t="s">
        <v>1038</v>
      </c>
    </row>
    <row r="117" spans="1:7" x14ac:dyDescent="0.25">
      <c r="A117" s="89" t="s">
        <v>1837</v>
      </c>
      <c r="B117" s="102" t="s">
        <v>1040</v>
      </c>
      <c r="C117" s="176" t="s">
        <v>280</v>
      </c>
      <c r="D117" s="119"/>
      <c r="E117" s="119"/>
      <c r="F117" s="120"/>
      <c r="G117" s="120"/>
    </row>
    <row r="118" spans="1:7" x14ac:dyDescent="0.25">
      <c r="A118" s="119"/>
      <c r="B118" s="170"/>
      <c r="C118" s="119"/>
      <c r="D118" s="119"/>
      <c r="E118" s="119"/>
      <c r="F118" s="120"/>
      <c r="G118" s="120"/>
    </row>
    <row r="119" spans="1:7" x14ac:dyDescent="0.25">
      <c r="B119" s="102" t="s">
        <v>1041</v>
      </c>
      <c r="C119" s="119"/>
      <c r="D119" s="119"/>
      <c r="E119" s="119"/>
      <c r="F119" s="120"/>
      <c r="G119" s="120"/>
    </row>
    <row r="120" spans="1:7" x14ac:dyDescent="0.25">
      <c r="A120" s="89" t="s">
        <v>1838</v>
      </c>
      <c r="B120" s="197" t="s">
        <v>939</v>
      </c>
      <c r="C120" s="176" t="s">
        <v>280</v>
      </c>
      <c r="D120" s="222" t="s">
        <v>280</v>
      </c>
      <c r="E120" s="119"/>
      <c r="F120" s="111" t="str">
        <f t="shared" ref="F120:F143" si="0">IF($C$144=0,"",IF(C120="[for completion]","",C120/$C$144))</f>
        <v/>
      </c>
      <c r="G120" s="111" t="str">
        <f t="shared" ref="G120:G143" si="1">IF($D$144=0,"",IF(D120="[for completion]","",D120/$D$144))</f>
        <v/>
      </c>
    </row>
    <row r="121" spans="1:7" x14ac:dyDescent="0.25">
      <c r="A121" s="89" t="s">
        <v>1839</v>
      </c>
      <c r="B121" s="197" t="s">
        <v>939</v>
      </c>
      <c r="C121" s="176" t="s">
        <v>280</v>
      </c>
      <c r="D121" s="222" t="s">
        <v>280</v>
      </c>
      <c r="E121" s="119"/>
      <c r="F121" s="111" t="str">
        <f t="shared" si="0"/>
        <v/>
      </c>
      <c r="G121" s="111" t="str">
        <f t="shared" si="1"/>
        <v/>
      </c>
    </row>
    <row r="122" spans="1:7" x14ac:dyDescent="0.25">
      <c r="A122" s="89" t="s">
        <v>1840</v>
      </c>
      <c r="B122" s="197" t="s">
        <v>939</v>
      </c>
      <c r="C122" s="176" t="s">
        <v>280</v>
      </c>
      <c r="D122" s="222" t="s">
        <v>280</v>
      </c>
      <c r="E122" s="119"/>
      <c r="F122" s="111" t="str">
        <f t="shared" si="0"/>
        <v/>
      </c>
      <c r="G122" s="111" t="str">
        <f t="shared" si="1"/>
        <v/>
      </c>
    </row>
    <row r="123" spans="1:7" x14ac:dyDescent="0.25">
      <c r="A123" s="89" t="s">
        <v>1841</v>
      </c>
      <c r="B123" s="197" t="s">
        <v>939</v>
      </c>
      <c r="C123" s="176" t="s">
        <v>280</v>
      </c>
      <c r="D123" s="222" t="s">
        <v>280</v>
      </c>
      <c r="E123" s="119"/>
      <c r="F123" s="111" t="str">
        <f t="shared" si="0"/>
        <v/>
      </c>
      <c r="G123" s="111" t="str">
        <f t="shared" si="1"/>
        <v/>
      </c>
    </row>
    <row r="124" spans="1:7" x14ac:dyDescent="0.25">
      <c r="A124" s="89" t="s">
        <v>1842</v>
      </c>
      <c r="B124" s="197" t="s">
        <v>939</v>
      </c>
      <c r="C124" s="176" t="s">
        <v>280</v>
      </c>
      <c r="D124" s="222" t="s">
        <v>280</v>
      </c>
      <c r="E124" s="119"/>
      <c r="F124" s="111" t="str">
        <f t="shared" si="0"/>
        <v/>
      </c>
      <c r="G124" s="111" t="str">
        <f t="shared" si="1"/>
        <v/>
      </c>
    </row>
    <row r="125" spans="1:7" x14ac:dyDescent="0.25">
      <c r="A125" s="89" t="s">
        <v>1843</v>
      </c>
      <c r="B125" s="197" t="s">
        <v>939</v>
      </c>
      <c r="C125" s="176" t="s">
        <v>280</v>
      </c>
      <c r="D125" s="222" t="s">
        <v>280</v>
      </c>
      <c r="E125" s="119"/>
      <c r="F125" s="111" t="str">
        <f t="shared" si="0"/>
        <v/>
      </c>
      <c r="G125" s="111" t="str">
        <f t="shared" si="1"/>
        <v/>
      </c>
    </row>
    <row r="126" spans="1:7" x14ac:dyDescent="0.25">
      <c r="A126" s="89" t="s">
        <v>1844</v>
      </c>
      <c r="B126" s="197" t="s">
        <v>939</v>
      </c>
      <c r="C126" s="176" t="s">
        <v>280</v>
      </c>
      <c r="D126" s="222" t="s">
        <v>280</v>
      </c>
      <c r="E126" s="119"/>
      <c r="F126" s="111" t="str">
        <f t="shared" si="0"/>
        <v/>
      </c>
      <c r="G126" s="111" t="str">
        <f t="shared" si="1"/>
        <v/>
      </c>
    </row>
    <row r="127" spans="1:7" x14ac:dyDescent="0.25">
      <c r="A127" s="89" t="s">
        <v>1845</v>
      </c>
      <c r="B127" s="197" t="s">
        <v>939</v>
      </c>
      <c r="C127" s="176" t="s">
        <v>280</v>
      </c>
      <c r="D127" s="222" t="s">
        <v>280</v>
      </c>
      <c r="E127" s="119"/>
      <c r="F127" s="111" t="str">
        <f t="shared" si="0"/>
        <v/>
      </c>
      <c r="G127" s="111" t="str">
        <f t="shared" si="1"/>
        <v/>
      </c>
    </row>
    <row r="128" spans="1:7" x14ac:dyDescent="0.25">
      <c r="A128" s="89" t="s">
        <v>1846</v>
      </c>
      <c r="B128" s="197" t="s">
        <v>939</v>
      </c>
      <c r="C128" s="176" t="s">
        <v>280</v>
      </c>
      <c r="D128" s="222" t="s">
        <v>280</v>
      </c>
      <c r="E128" s="119"/>
      <c r="F128" s="111" t="str">
        <f t="shared" si="0"/>
        <v/>
      </c>
      <c r="G128" s="111" t="str">
        <f t="shared" si="1"/>
        <v/>
      </c>
    </row>
    <row r="129" spans="1:7" x14ac:dyDescent="0.25">
      <c r="A129" s="89" t="s">
        <v>1847</v>
      </c>
      <c r="B129" s="197" t="s">
        <v>939</v>
      </c>
      <c r="C129" s="176" t="s">
        <v>280</v>
      </c>
      <c r="D129" s="222" t="s">
        <v>280</v>
      </c>
      <c r="E129" s="93"/>
      <c r="F129" s="111" t="str">
        <f t="shared" si="0"/>
        <v/>
      </c>
      <c r="G129" s="111" t="str">
        <f t="shared" si="1"/>
        <v/>
      </c>
    </row>
    <row r="130" spans="1:7" x14ac:dyDescent="0.25">
      <c r="A130" s="89" t="s">
        <v>1848</v>
      </c>
      <c r="B130" s="197" t="s">
        <v>939</v>
      </c>
      <c r="C130" s="176" t="s">
        <v>280</v>
      </c>
      <c r="D130" s="222" t="s">
        <v>280</v>
      </c>
      <c r="E130" s="93"/>
      <c r="F130" s="111" t="str">
        <f t="shared" si="0"/>
        <v/>
      </c>
      <c r="G130" s="111" t="str">
        <f t="shared" si="1"/>
        <v/>
      </c>
    </row>
    <row r="131" spans="1:7" x14ac:dyDescent="0.25">
      <c r="A131" s="89" t="s">
        <v>1849</v>
      </c>
      <c r="B131" s="197" t="s">
        <v>939</v>
      </c>
      <c r="C131" s="176" t="s">
        <v>280</v>
      </c>
      <c r="D131" s="222" t="s">
        <v>280</v>
      </c>
      <c r="E131" s="93"/>
      <c r="F131" s="111" t="str">
        <f t="shared" si="0"/>
        <v/>
      </c>
      <c r="G131" s="111" t="str">
        <f t="shared" si="1"/>
        <v/>
      </c>
    </row>
    <row r="132" spans="1:7" x14ac:dyDescent="0.25">
      <c r="A132" s="89" t="s">
        <v>1850</v>
      </c>
      <c r="B132" s="197" t="s">
        <v>939</v>
      </c>
      <c r="C132" s="176" t="s">
        <v>280</v>
      </c>
      <c r="D132" s="222" t="s">
        <v>280</v>
      </c>
      <c r="E132" s="93"/>
      <c r="F132" s="111" t="str">
        <f t="shared" si="0"/>
        <v/>
      </c>
      <c r="G132" s="111" t="str">
        <f t="shared" si="1"/>
        <v/>
      </c>
    </row>
    <row r="133" spans="1:7" x14ac:dyDescent="0.25">
      <c r="A133" s="89" t="s">
        <v>1851</v>
      </c>
      <c r="B133" s="197" t="s">
        <v>939</v>
      </c>
      <c r="C133" s="176" t="s">
        <v>280</v>
      </c>
      <c r="D133" s="222" t="s">
        <v>280</v>
      </c>
      <c r="E133" s="93"/>
      <c r="F133" s="111" t="str">
        <f t="shared" si="0"/>
        <v/>
      </c>
      <c r="G133" s="111" t="str">
        <f t="shared" si="1"/>
        <v/>
      </c>
    </row>
    <row r="134" spans="1:7" x14ac:dyDescent="0.25">
      <c r="A134" s="89" t="s">
        <v>1852</v>
      </c>
      <c r="B134" s="197" t="s">
        <v>939</v>
      </c>
      <c r="C134" s="176" t="s">
        <v>280</v>
      </c>
      <c r="D134" s="222" t="s">
        <v>280</v>
      </c>
      <c r="E134" s="93"/>
      <c r="F134" s="111" t="str">
        <f t="shared" si="0"/>
        <v/>
      </c>
      <c r="G134" s="111" t="str">
        <f t="shared" si="1"/>
        <v/>
      </c>
    </row>
    <row r="135" spans="1:7" x14ac:dyDescent="0.25">
      <c r="A135" s="89" t="s">
        <v>1853</v>
      </c>
      <c r="B135" s="197" t="s">
        <v>939</v>
      </c>
      <c r="C135" s="176" t="s">
        <v>280</v>
      </c>
      <c r="D135" s="222" t="s">
        <v>280</v>
      </c>
      <c r="F135" s="111" t="str">
        <f t="shared" si="0"/>
        <v/>
      </c>
      <c r="G135" s="111" t="str">
        <f t="shared" si="1"/>
        <v/>
      </c>
    </row>
    <row r="136" spans="1:7" x14ac:dyDescent="0.25">
      <c r="A136" s="89" t="s">
        <v>1854</v>
      </c>
      <c r="B136" s="197" t="s">
        <v>939</v>
      </c>
      <c r="C136" s="176" t="s">
        <v>280</v>
      </c>
      <c r="D136" s="222" t="s">
        <v>280</v>
      </c>
      <c r="E136" s="108"/>
      <c r="F136" s="111" t="str">
        <f t="shared" si="0"/>
        <v/>
      </c>
      <c r="G136" s="111" t="str">
        <f t="shared" si="1"/>
        <v/>
      </c>
    </row>
    <row r="137" spans="1:7" x14ac:dyDescent="0.25">
      <c r="A137" s="89" t="s">
        <v>1855</v>
      </c>
      <c r="B137" s="197" t="s">
        <v>939</v>
      </c>
      <c r="C137" s="176" t="s">
        <v>280</v>
      </c>
      <c r="D137" s="222" t="s">
        <v>280</v>
      </c>
      <c r="E137" s="108"/>
      <c r="F137" s="111" t="str">
        <f t="shared" si="0"/>
        <v/>
      </c>
      <c r="G137" s="111" t="str">
        <f t="shared" si="1"/>
        <v/>
      </c>
    </row>
    <row r="138" spans="1:7" x14ac:dyDescent="0.25">
      <c r="A138" s="89" t="s">
        <v>1856</v>
      </c>
      <c r="B138" s="197" t="s">
        <v>939</v>
      </c>
      <c r="C138" s="176" t="s">
        <v>280</v>
      </c>
      <c r="D138" s="222" t="s">
        <v>280</v>
      </c>
      <c r="E138" s="108"/>
      <c r="F138" s="111" t="str">
        <f t="shared" si="0"/>
        <v/>
      </c>
      <c r="G138" s="111" t="str">
        <f t="shared" si="1"/>
        <v/>
      </c>
    </row>
    <row r="139" spans="1:7" x14ac:dyDescent="0.25">
      <c r="A139" s="89" t="s">
        <v>1857</v>
      </c>
      <c r="B139" s="197" t="s">
        <v>939</v>
      </c>
      <c r="C139" s="176" t="s">
        <v>280</v>
      </c>
      <c r="D139" s="222" t="s">
        <v>280</v>
      </c>
      <c r="E139" s="108"/>
      <c r="F139" s="111" t="str">
        <f t="shared" si="0"/>
        <v/>
      </c>
      <c r="G139" s="111" t="str">
        <f t="shared" si="1"/>
        <v/>
      </c>
    </row>
    <row r="140" spans="1:7" x14ac:dyDescent="0.25">
      <c r="A140" s="89" t="s">
        <v>1858</v>
      </c>
      <c r="B140" s="197" t="s">
        <v>939</v>
      </c>
      <c r="C140" s="176" t="s">
        <v>280</v>
      </c>
      <c r="D140" s="222" t="s">
        <v>280</v>
      </c>
      <c r="E140" s="108"/>
      <c r="F140" s="111" t="str">
        <f t="shared" si="0"/>
        <v/>
      </c>
      <c r="G140" s="111" t="str">
        <f t="shared" si="1"/>
        <v/>
      </c>
    </row>
    <row r="141" spans="1:7" x14ac:dyDescent="0.25">
      <c r="A141" s="89" t="s">
        <v>1859</v>
      </c>
      <c r="B141" s="197" t="s">
        <v>939</v>
      </c>
      <c r="C141" s="176" t="s">
        <v>280</v>
      </c>
      <c r="D141" s="222" t="s">
        <v>280</v>
      </c>
      <c r="E141" s="108"/>
      <c r="F141" s="111" t="str">
        <f t="shared" si="0"/>
        <v/>
      </c>
      <c r="G141" s="111" t="str">
        <f t="shared" si="1"/>
        <v/>
      </c>
    </row>
    <row r="142" spans="1:7" x14ac:dyDescent="0.25">
      <c r="A142" s="89" t="s">
        <v>1860</v>
      </c>
      <c r="B142" s="197" t="s">
        <v>939</v>
      </c>
      <c r="C142" s="176" t="s">
        <v>280</v>
      </c>
      <c r="D142" s="222" t="s">
        <v>280</v>
      </c>
      <c r="E142" s="108"/>
      <c r="F142" s="111" t="str">
        <f t="shared" si="0"/>
        <v/>
      </c>
      <c r="G142" s="111" t="str">
        <f t="shared" si="1"/>
        <v/>
      </c>
    </row>
    <row r="143" spans="1:7" x14ac:dyDescent="0.25">
      <c r="A143" s="89" t="s">
        <v>1861</v>
      </c>
      <c r="B143" s="197" t="s">
        <v>939</v>
      </c>
      <c r="C143" s="176" t="s">
        <v>280</v>
      </c>
      <c r="D143" s="222" t="s">
        <v>280</v>
      </c>
      <c r="E143" s="108"/>
      <c r="F143" s="111" t="str">
        <f t="shared" si="0"/>
        <v/>
      </c>
      <c r="G143" s="111" t="str">
        <f t="shared" si="1"/>
        <v/>
      </c>
    </row>
    <row r="144" spans="1:7" x14ac:dyDescent="0.25">
      <c r="A144" s="89" t="s">
        <v>1862</v>
      </c>
      <c r="B144" s="113" t="s">
        <v>357</v>
      </c>
      <c r="C144" s="114">
        <f>SUM(C120:C143)</f>
        <v>0</v>
      </c>
      <c r="D144" s="172">
        <f>SUM(D120:D143)</f>
        <v>0</v>
      </c>
      <c r="E144" s="108"/>
      <c r="F144" s="115">
        <f>SUM(F120:F143)</f>
        <v>0</v>
      </c>
      <c r="G144" s="115">
        <f>SUM(G120:G143)</f>
        <v>0</v>
      </c>
    </row>
    <row r="145" spans="1:7" ht="15" customHeight="1" x14ac:dyDescent="0.25">
      <c r="A145" s="98"/>
      <c r="B145" s="99" t="s">
        <v>1863</v>
      </c>
      <c r="C145" s="98" t="s">
        <v>1036</v>
      </c>
      <c r="D145" s="98" t="s">
        <v>1037</v>
      </c>
      <c r="E145" s="100"/>
      <c r="F145" s="98" t="s">
        <v>1737</v>
      </c>
      <c r="G145" s="98" t="s">
        <v>1038</v>
      </c>
    </row>
    <row r="146" spans="1:7" x14ac:dyDescent="0.25">
      <c r="A146" s="89" t="s">
        <v>1864</v>
      </c>
      <c r="B146" s="89" t="s">
        <v>1069</v>
      </c>
      <c r="C146" s="164" t="s">
        <v>280</v>
      </c>
      <c r="D146" s="95"/>
      <c r="F146" s="95"/>
      <c r="G146" s="95"/>
    </row>
    <row r="147" spans="1:7" x14ac:dyDescent="0.25">
      <c r="C147" s="95"/>
      <c r="D147" s="95"/>
      <c r="F147" s="95"/>
      <c r="G147" s="95"/>
    </row>
    <row r="148" spans="1:7" x14ac:dyDescent="0.25">
      <c r="B148" s="102" t="s">
        <v>1070</v>
      </c>
      <c r="C148" s="95"/>
      <c r="D148" s="95"/>
      <c r="G148" s="76"/>
    </row>
    <row r="149" spans="1:7" x14ac:dyDescent="0.25">
      <c r="A149" s="89" t="s">
        <v>1865</v>
      </c>
      <c r="B149" s="89" t="s">
        <v>1072</v>
      </c>
      <c r="C149" s="176" t="s">
        <v>280</v>
      </c>
      <c r="D149" s="222" t="s">
        <v>280</v>
      </c>
      <c r="F149" s="111" t="str">
        <f t="shared" ref="F149:F163" si="2">IF($C$157=0,"",IF(C149="[for completion]","",C149/$C$157))</f>
        <v/>
      </c>
      <c r="G149" s="111" t="str">
        <f t="shared" ref="G149:G163" si="3">IF($D$157=0,"",IF(D149="[for completion]","",D149/$D$157))</f>
        <v/>
      </c>
    </row>
    <row r="150" spans="1:7" x14ac:dyDescent="0.25">
      <c r="A150" s="89" t="s">
        <v>1866</v>
      </c>
      <c r="B150" s="89" t="s">
        <v>1074</v>
      </c>
      <c r="C150" s="176" t="s">
        <v>280</v>
      </c>
      <c r="D150" s="222" t="s">
        <v>280</v>
      </c>
      <c r="F150" s="111" t="str">
        <f t="shared" si="2"/>
        <v/>
      </c>
      <c r="G150" s="111" t="str">
        <f t="shared" si="3"/>
        <v/>
      </c>
    </row>
    <row r="151" spans="1:7" x14ac:dyDescent="0.25">
      <c r="A151" s="89" t="s">
        <v>1867</v>
      </c>
      <c r="B151" s="89" t="s">
        <v>1076</v>
      </c>
      <c r="C151" s="176" t="s">
        <v>280</v>
      </c>
      <c r="D151" s="222" t="s">
        <v>280</v>
      </c>
      <c r="F151" s="111" t="str">
        <f t="shared" si="2"/>
        <v/>
      </c>
      <c r="G151" s="111" t="str">
        <f t="shared" si="3"/>
        <v/>
      </c>
    </row>
    <row r="152" spans="1:7" x14ac:dyDescent="0.25">
      <c r="A152" s="89" t="s">
        <v>1868</v>
      </c>
      <c r="B152" s="89" t="s">
        <v>1078</v>
      </c>
      <c r="C152" s="176" t="s">
        <v>280</v>
      </c>
      <c r="D152" s="222" t="s">
        <v>280</v>
      </c>
      <c r="F152" s="111" t="str">
        <f t="shared" si="2"/>
        <v/>
      </c>
      <c r="G152" s="111" t="str">
        <f t="shared" si="3"/>
        <v/>
      </c>
    </row>
    <row r="153" spans="1:7" x14ac:dyDescent="0.25">
      <c r="A153" s="89" t="s">
        <v>1869</v>
      </c>
      <c r="B153" s="89" t="s">
        <v>1080</v>
      </c>
      <c r="C153" s="176" t="s">
        <v>280</v>
      </c>
      <c r="D153" s="222" t="s">
        <v>280</v>
      </c>
      <c r="F153" s="111" t="str">
        <f t="shared" si="2"/>
        <v/>
      </c>
      <c r="G153" s="111" t="str">
        <f t="shared" si="3"/>
        <v/>
      </c>
    </row>
    <row r="154" spans="1:7" x14ac:dyDescent="0.25">
      <c r="A154" s="89" t="s">
        <v>1870</v>
      </c>
      <c r="B154" s="89" t="s">
        <v>1082</v>
      </c>
      <c r="C154" s="176" t="s">
        <v>280</v>
      </c>
      <c r="D154" s="222" t="s">
        <v>280</v>
      </c>
      <c r="F154" s="111" t="str">
        <f t="shared" si="2"/>
        <v/>
      </c>
      <c r="G154" s="111" t="str">
        <f t="shared" si="3"/>
        <v/>
      </c>
    </row>
    <row r="155" spans="1:7" x14ac:dyDescent="0.25">
      <c r="A155" s="89" t="s">
        <v>1871</v>
      </c>
      <c r="B155" s="89" t="s">
        <v>1084</v>
      </c>
      <c r="C155" s="176" t="s">
        <v>280</v>
      </c>
      <c r="D155" s="222" t="s">
        <v>280</v>
      </c>
      <c r="F155" s="111" t="str">
        <f t="shared" si="2"/>
        <v/>
      </c>
      <c r="G155" s="111" t="str">
        <f t="shared" si="3"/>
        <v/>
      </c>
    </row>
    <row r="156" spans="1:7" x14ac:dyDescent="0.25">
      <c r="A156" s="89" t="s">
        <v>1872</v>
      </c>
      <c r="B156" s="89" t="s">
        <v>1086</v>
      </c>
      <c r="C156" s="176" t="s">
        <v>280</v>
      </c>
      <c r="D156" s="222" t="s">
        <v>280</v>
      </c>
      <c r="F156" s="111" t="str">
        <f t="shared" si="2"/>
        <v/>
      </c>
      <c r="G156" s="111" t="str">
        <f t="shared" si="3"/>
        <v/>
      </c>
    </row>
    <row r="157" spans="1:7" x14ac:dyDescent="0.25">
      <c r="A157" s="89" t="s">
        <v>1873</v>
      </c>
      <c r="B157" s="113" t="s">
        <v>357</v>
      </c>
      <c r="C157" s="129">
        <f>SUM(C149:C156)</f>
        <v>0</v>
      </c>
      <c r="D157" s="157">
        <f>SUM(D149:D156)</f>
        <v>0</v>
      </c>
      <c r="F157" s="107">
        <f>SUM(F149:F156)</f>
        <v>0</v>
      </c>
      <c r="G157" s="107">
        <f>SUM(G149:G156)</f>
        <v>0</v>
      </c>
    </row>
    <row r="158" spans="1:7" outlineLevel="1" x14ac:dyDescent="0.25">
      <c r="A158" s="89" t="s">
        <v>1874</v>
      </c>
      <c r="B158" s="154" t="s">
        <v>1089</v>
      </c>
      <c r="C158" s="176"/>
      <c r="D158" s="222"/>
      <c r="F158" s="111" t="str">
        <f t="shared" si="2"/>
        <v/>
      </c>
      <c r="G158" s="111" t="str">
        <f t="shared" si="3"/>
        <v/>
      </c>
    </row>
    <row r="159" spans="1:7" outlineLevel="1" x14ac:dyDescent="0.25">
      <c r="A159" s="89" t="s">
        <v>1875</v>
      </c>
      <c r="B159" s="154" t="s">
        <v>1091</v>
      </c>
      <c r="C159" s="176"/>
      <c r="D159" s="222"/>
      <c r="F159" s="111" t="str">
        <f t="shared" si="2"/>
        <v/>
      </c>
      <c r="G159" s="111" t="str">
        <f t="shared" si="3"/>
        <v/>
      </c>
    </row>
    <row r="160" spans="1:7" outlineLevel="1" x14ac:dyDescent="0.25">
      <c r="A160" s="89" t="s">
        <v>1876</v>
      </c>
      <c r="B160" s="154" t="s">
        <v>1093</v>
      </c>
      <c r="C160" s="176"/>
      <c r="D160" s="222"/>
      <c r="F160" s="111" t="str">
        <f t="shared" si="2"/>
        <v/>
      </c>
      <c r="G160" s="111" t="str">
        <f t="shared" si="3"/>
        <v/>
      </c>
    </row>
    <row r="161" spans="1:7" outlineLevel="1" x14ac:dyDescent="0.25">
      <c r="A161" s="89" t="s">
        <v>1877</v>
      </c>
      <c r="B161" s="154" t="s">
        <v>1095</v>
      </c>
      <c r="C161" s="176"/>
      <c r="D161" s="222"/>
      <c r="F161" s="111" t="str">
        <f t="shared" si="2"/>
        <v/>
      </c>
      <c r="G161" s="111" t="str">
        <f t="shared" si="3"/>
        <v/>
      </c>
    </row>
    <row r="162" spans="1:7" outlineLevel="1" x14ac:dyDescent="0.25">
      <c r="A162" s="89" t="s">
        <v>1878</v>
      </c>
      <c r="B162" s="154" t="s">
        <v>1097</v>
      </c>
      <c r="C162" s="176"/>
      <c r="D162" s="222"/>
      <c r="F162" s="111" t="str">
        <f t="shared" si="2"/>
        <v/>
      </c>
      <c r="G162" s="111" t="str">
        <f t="shared" si="3"/>
        <v/>
      </c>
    </row>
    <row r="163" spans="1:7" outlineLevel="1" x14ac:dyDescent="0.25">
      <c r="A163" s="89" t="s">
        <v>1879</v>
      </c>
      <c r="B163" s="154" t="s">
        <v>1099</v>
      </c>
      <c r="C163" s="176"/>
      <c r="D163" s="222"/>
      <c r="F163" s="111" t="str">
        <f t="shared" si="2"/>
        <v/>
      </c>
      <c r="G163" s="111" t="str">
        <f t="shared" si="3"/>
        <v/>
      </c>
    </row>
    <row r="164" spans="1:7" outlineLevel="1" x14ac:dyDescent="0.25">
      <c r="A164" s="89" t="s">
        <v>1880</v>
      </c>
      <c r="B164" s="116"/>
      <c r="F164" s="112"/>
      <c r="G164" s="112"/>
    </row>
    <row r="165" spans="1:7" outlineLevel="1" x14ac:dyDescent="0.25">
      <c r="A165" s="89" t="s">
        <v>1881</v>
      </c>
      <c r="B165" s="116"/>
      <c r="F165" s="112"/>
      <c r="G165" s="112"/>
    </row>
    <row r="166" spans="1:7" outlineLevel="1" x14ac:dyDescent="0.25">
      <c r="A166" s="89" t="s">
        <v>1882</v>
      </c>
      <c r="B166" s="116"/>
      <c r="F166" s="112"/>
      <c r="G166" s="112"/>
    </row>
    <row r="167" spans="1:7" ht="15" customHeight="1" x14ac:dyDescent="0.25">
      <c r="A167" s="98"/>
      <c r="B167" s="99" t="s">
        <v>1883</v>
      </c>
      <c r="C167" s="98" t="s">
        <v>1036</v>
      </c>
      <c r="D167" s="98" t="s">
        <v>1037</v>
      </c>
      <c r="E167" s="100"/>
      <c r="F167" s="98" t="s">
        <v>1737</v>
      </c>
      <c r="G167" s="98" t="s">
        <v>1038</v>
      </c>
    </row>
    <row r="168" spans="1:7" x14ac:dyDescent="0.25">
      <c r="A168" s="89" t="s">
        <v>1884</v>
      </c>
      <c r="B168" s="89" t="s">
        <v>1069</v>
      </c>
      <c r="C168" s="95" t="s">
        <v>280</v>
      </c>
      <c r="D168" s="95"/>
      <c r="F168" s="95"/>
      <c r="G168" s="95"/>
    </row>
    <row r="169" spans="1:7" x14ac:dyDescent="0.25">
      <c r="C169" s="95"/>
      <c r="D169" s="95"/>
      <c r="F169" s="95"/>
      <c r="G169" s="95"/>
    </row>
    <row r="170" spans="1:7" x14ac:dyDescent="0.25">
      <c r="B170" s="102" t="s">
        <v>1070</v>
      </c>
      <c r="C170" s="95"/>
      <c r="D170" s="95"/>
      <c r="G170" s="76"/>
    </row>
    <row r="171" spans="1:7" x14ac:dyDescent="0.25">
      <c r="A171" s="89" t="s">
        <v>1885</v>
      </c>
      <c r="B171" s="89" t="s">
        <v>1072</v>
      </c>
      <c r="C171" s="176" t="s">
        <v>280</v>
      </c>
      <c r="D171" s="176" t="s">
        <v>280</v>
      </c>
      <c r="F171" s="111" t="str">
        <f>IF($C$179=0,"",IF(C171="[Mark as ND1 if not relevant]","",C171/$C$179))</f>
        <v/>
      </c>
      <c r="G171" s="111" t="str">
        <f>IF($D$179=0,"",IF(D171="[Mark as ND1 if not relevant]","",D171/$D$179))</f>
        <v/>
      </c>
    </row>
    <row r="172" spans="1:7" x14ac:dyDescent="0.25">
      <c r="A172" s="89" t="s">
        <v>1886</v>
      </c>
      <c r="B172" s="89" t="s">
        <v>1074</v>
      </c>
      <c r="C172" s="176" t="s">
        <v>280</v>
      </c>
      <c r="D172" s="176" t="s">
        <v>280</v>
      </c>
      <c r="F172" s="111" t="str">
        <f t="shared" ref="F172:F178" si="4">IF($C$179=0,"",IF(C172="[Mark as ND1 if not relevant]","",C172/$C$179))</f>
        <v/>
      </c>
      <c r="G172" s="111" t="str">
        <f t="shared" ref="G172:G178" si="5">IF($D$179=0,"",IF(D172="[Mark as ND1 if not relevant]","",D172/$D$179))</f>
        <v/>
      </c>
    </row>
    <row r="173" spans="1:7" x14ac:dyDescent="0.25">
      <c r="A173" s="89" t="s">
        <v>1887</v>
      </c>
      <c r="B173" s="89" t="s">
        <v>1076</v>
      </c>
      <c r="C173" s="176" t="s">
        <v>280</v>
      </c>
      <c r="D173" s="176" t="s">
        <v>280</v>
      </c>
      <c r="F173" s="111" t="str">
        <f t="shared" si="4"/>
        <v/>
      </c>
      <c r="G173" s="111" t="str">
        <f t="shared" si="5"/>
        <v/>
      </c>
    </row>
    <row r="174" spans="1:7" x14ac:dyDescent="0.25">
      <c r="A174" s="89" t="s">
        <v>1888</v>
      </c>
      <c r="B174" s="89" t="s">
        <v>1078</v>
      </c>
      <c r="C174" s="176" t="s">
        <v>280</v>
      </c>
      <c r="D174" s="176" t="s">
        <v>280</v>
      </c>
      <c r="F174" s="111" t="str">
        <f t="shared" si="4"/>
        <v/>
      </c>
      <c r="G174" s="111" t="str">
        <f t="shared" si="5"/>
        <v/>
      </c>
    </row>
    <row r="175" spans="1:7" x14ac:dyDescent="0.25">
      <c r="A175" s="89" t="s">
        <v>1889</v>
      </c>
      <c r="B175" s="89" t="s">
        <v>1080</v>
      </c>
      <c r="C175" s="176" t="s">
        <v>280</v>
      </c>
      <c r="D175" s="176" t="s">
        <v>280</v>
      </c>
      <c r="F175" s="111" t="str">
        <f t="shared" si="4"/>
        <v/>
      </c>
      <c r="G175" s="111" t="str">
        <f t="shared" si="5"/>
        <v/>
      </c>
    </row>
    <row r="176" spans="1:7" x14ac:dyDescent="0.25">
      <c r="A176" s="89" t="s">
        <v>1890</v>
      </c>
      <c r="B176" s="89" t="s">
        <v>1082</v>
      </c>
      <c r="C176" s="176" t="s">
        <v>280</v>
      </c>
      <c r="D176" s="176" t="s">
        <v>280</v>
      </c>
      <c r="F176" s="111" t="str">
        <f t="shared" si="4"/>
        <v/>
      </c>
      <c r="G176" s="111" t="str">
        <f t="shared" si="5"/>
        <v/>
      </c>
    </row>
    <row r="177" spans="1:7" x14ac:dyDescent="0.25">
      <c r="A177" s="89" t="s">
        <v>1891</v>
      </c>
      <c r="B177" s="89" t="s">
        <v>1084</v>
      </c>
      <c r="C177" s="176" t="s">
        <v>280</v>
      </c>
      <c r="D177" s="176" t="s">
        <v>280</v>
      </c>
      <c r="F177" s="111" t="str">
        <f t="shared" si="4"/>
        <v/>
      </c>
      <c r="G177" s="111" t="str">
        <f t="shared" si="5"/>
        <v/>
      </c>
    </row>
    <row r="178" spans="1:7" x14ac:dyDescent="0.25">
      <c r="A178" s="89" t="s">
        <v>1892</v>
      </c>
      <c r="B178" s="89" t="s">
        <v>1086</v>
      </c>
      <c r="C178" s="176" t="s">
        <v>280</v>
      </c>
      <c r="D178" s="176" t="s">
        <v>280</v>
      </c>
      <c r="F178" s="111" t="str">
        <f t="shared" si="4"/>
        <v/>
      </c>
      <c r="G178" s="111" t="str">
        <f t="shared" si="5"/>
        <v/>
      </c>
    </row>
    <row r="179" spans="1:7" x14ac:dyDescent="0.25">
      <c r="A179" s="89" t="s">
        <v>1893</v>
      </c>
      <c r="B179" s="113" t="s">
        <v>357</v>
      </c>
      <c r="C179" s="129">
        <f>SUM(C171:C178)</f>
        <v>0</v>
      </c>
      <c r="D179" s="157">
        <f>SUM(D171:D178)</f>
        <v>0</v>
      </c>
      <c r="F179" s="107">
        <f>SUM(F171:F178)</f>
        <v>0</v>
      </c>
      <c r="G179" s="107">
        <f>SUM(G171:G178)</f>
        <v>0</v>
      </c>
    </row>
    <row r="180" spans="1:7" outlineLevel="1" x14ac:dyDescent="0.25">
      <c r="A180" s="89" t="s">
        <v>1894</v>
      </c>
      <c r="B180" s="154" t="s">
        <v>1089</v>
      </c>
      <c r="C180" s="176"/>
      <c r="D180" s="222"/>
      <c r="F180" s="111" t="str">
        <f t="shared" ref="F180:F185" si="6">IF($C$179=0,"",IF(C180="[for completion]","",C180/$C$179))</f>
        <v/>
      </c>
      <c r="G180" s="111" t="str">
        <f t="shared" ref="G180:G185" si="7">IF($D$179=0,"",IF(D180="[for completion]","",D180/$D$179))</f>
        <v/>
      </c>
    </row>
    <row r="181" spans="1:7" outlineLevel="1" x14ac:dyDescent="0.25">
      <c r="A181" s="89" t="s">
        <v>1895</v>
      </c>
      <c r="B181" s="154" t="s">
        <v>1091</v>
      </c>
      <c r="C181" s="176"/>
      <c r="D181" s="222"/>
      <c r="F181" s="111" t="str">
        <f t="shared" si="6"/>
        <v/>
      </c>
      <c r="G181" s="111" t="str">
        <f t="shared" si="7"/>
        <v/>
      </c>
    </row>
    <row r="182" spans="1:7" outlineLevel="1" x14ac:dyDescent="0.25">
      <c r="A182" s="89" t="s">
        <v>1896</v>
      </c>
      <c r="B182" s="154" t="s">
        <v>1093</v>
      </c>
      <c r="C182" s="176"/>
      <c r="D182" s="222"/>
      <c r="F182" s="111" t="str">
        <f t="shared" si="6"/>
        <v/>
      </c>
      <c r="G182" s="111" t="str">
        <f t="shared" si="7"/>
        <v/>
      </c>
    </row>
    <row r="183" spans="1:7" outlineLevel="1" x14ac:dyDescent="0.25">
      <c r="A183" s="89" t="s">
        <v>1897</v>
      </c>
      <c r="B183" s="154" t="s">
        <v>1095</v>
      </c>
      <c r="C183" s="176"/>
      <c r="D183" s="222"/>
      <c r="F183" s="111" t="str">
        <f t="shared" si="6"/>
        <v/>
      </c>
      <c r="G183" s="111" t="str">
        <f t="shared" si="7"/>
        <v/>
      </c>
    </row>
    <row r="184" spans="1:7" outlineLevel="1" x14ac:dyDescent="0.25">
      <c r="A184" s="89" t="s">
        <v>1898</v>
      </c>
      <c r="B184" s="154" t="s">
        <v>1097</v>
      </c>
      <c r="C184" s="176"/>
      <c r="D184" s="222"/>
      <c r="F184" s="111" t="str">
        <f t="shared" si="6"/>
        <v/>
      </c>
      <c r="G184" s="111" t="str">
        <f t="shared" si="7"/>
        <v/>
      </c>
    </row>
    <row r="185" spans="1:7" outlineLevel="1" x14ac:dyDescent="0.25">
      <c r="A185" s="89" t="s">
        <v>1899</v>
      </c>
      <c r="B185" s="154" t="s">
        <v>1099</v>
      </c>
      <c r="C185" s="176"/>
      <c r="D185" s="222"/>
      <c r="F185" s="111" t="str">
        <f t="shared" si="6"/>
        <v/>
      </c>
      <c r="G185" s="111" t="str">
        <f t="shared" si="7"/>
        <v/>
      </c>
    </row>
    <row r="186" spans="1:7" outlineLevel="1" x14ac:dyDescent="0.25">
      <c r="A186" s="89" t="s">
        <v>1900</v>
      </c>
      <c r="B186" s="116"/>
      <c r="F186" s="112"/>
      <c r="G186" s="112"/>
    </row>
    <row r="187" spans="1:7" outlineLevel="1" x14ac:dyDescent="0.25">
      <c r="A187" s="89" t="s">
        <v>1901</v>
      </c>
      <c r="B187" s="116"/>
      <c r="F187" s="112"/>
      <c r="G187" s="112"/>
    </row>
    <row r="188" spans="1:7" outlineLevel="1" x14ac:dyDescent="0.25">
      <c r="A188" s="89" t="s">
        <v>1902</v>
      </c>
      <c r="B188" s="116"/>
      <c r="F188" s="112"/>
      <c r="G188" s="112"/>
    </row>
    <row r="189" spans="1:7" ht="15" customHeight="1" x14ac:dyDescent="0.25">
      <c r="A189" s="98"/>
      <c r="B189" s="99" t="s">
        <v>1903</v>
      </c>
      <c r="C189" s="98" t="s">
        <v>1737</v>
      </c>
      <c r="D189" s="98" t="s">
        <v>1904</v>
      </c>
      <c r="E189" s="100"/>
      <c r="F189" s="98"/>
      <c r="G189" s="98"/>
    </row>
    <row r="190" spans="1:7" x14ac:dyDescent="0.25">
      <c r="A190" s="89" t="s">
        <v>1905</v>
      </c>
      <c r="B190" s="197" t="s">
        <v>939</v>
      </c>
      <c r="C190" s="164" t="s">
        <v>280</v>
      </c>
      <c r="D190" s="176" t="s">
        <v>280</v>
      </c>
      <c r="E190" s="106"/>
      <c r="F190" s="106"/>
      <c r="G190" s="108"/>
    </row>
    <row r="191" spans="1:7" x14ac:dyDescent="0.25">
      <c r="A191" s="89" t="s">
        <v>1906</v>
      </c>
      <c r="B191" s="197" t="s">
        <v>939</v>
      </c>
      <c r="C191" s="164" t="s">
        <v>280</v>
      </c>
      <c r="D191" s="176" t="s">
        <v>280</v>
      </c>
      <c r="E191" s="106"/>
      <c r="F191" s="106"/>
      <c r="G191" s="108"/>
    </row>
    <row r="192" spans="1:7" x14ac:dyDescent="0.25">
      <c r="A192" s="89" t="s">
        <v>1907</v>
      </c>
      <c r="B192" s="197" t="s">
        <v>939</v>
      </c>
      <c r="C192" s="164" t="s">
        <v>280</v>
      </c>
      <c r="D192" s="176" t="s">
        <v>280</v>
      </c>
      <c r="E192" s="108"/>
      <c r="F192" s="108"/>
      <c r="G192" s="108"/>
    </row>
    <row r="193" spans="1:7" x14ac:dyDescent="0.25">
      <c r="A193" s="89" t="s">
        <v>1908</v>
      </c>
      <c r="B193" s="197" t="s">
        <v>939</v>
      </c>
      <c r="C193" s="164" t="s">
        <v>280</v>
      </c>
      <c r="D193" s="176" t="s">
        <v>280</v>
      </c>
      <c r="E193" s="108"/>
      <c r="F193" s="108"/>
      <c r="G193" s="108"/>
    </row>
    <row r="194" spans="1:7" x14ac:dyDescent="0.25">
      <c r="A194" s="89" t="s">
        <v>1909</v>
      </c>
      <c r="B194" s="197" t="s">
        <v>939</v>
      </c>
      <c r="C194" s="164" t="s">
        <v>280</v>
      </c>
      <c r="D194" s="176" t="s">
        <v>280</v>
      </c>
      <c r="E194" s="108"/>
      <c r="F194" s="108"/>
      <c r="G194" s="108"/>
    </row>
    <row r="195" spans="1:7" x14ac:dyDescent="0.25">
      <c r="A195" s="89" t="s">
        <v>1910</v>
      </c>
      <c r="B195" s="197" t="s">
        <v>939</v>
      </c>
      <c r="C195" s="164" t="s">
        <v>280</v>
      </c>
      <c r="D195" s="176" t="s">
        <v>280</v>
      </c>
      <c r="E195" s="108"/>
      <c r="F195" s="108"/>
      <c r="G195" s="108"/>
    </row>
    <row r="196" spans="1:7" x14ac:dyDescent="0.25">
      <c r="A196" s="89" t="s">
        <v>1911</v>
      </c>
      <c r="B196" s="197" t="s">
        <v>939</v>
      </c>
      <c r="C196" s="164" t="s">
        <v>280</v>
      </c>
      <c r="D196" s="176" t="s">
        <v>280</v>
      </c>
      <c r="E196" s="108"/>
      <c r="F196" s="108"/>
      <c r="G196" s="108"/>
    </row>
    <row r="197" spans="1:7" x14ac:dyDescent="0.25">
      <c r="A197" s="89" t="s">
        <v>1912</v>
      </c>
      <c r="B197" s="197" t="s">
        <v>939</v>
      </c>
      <c r="C197" s="164" t="s">
        <v>280</v>
      </c>
      <c r="D197" s="176" t="s">
        <v>280</v>
      </c>
      <c r="E197" s="108"/>
      <c r="F197" s="108"/>
    </row>
    <row r="198" spans="1:7" x14ac:dyDescent="0.25">
      <c r="A198" s="89" t="s">
        <v>1913</v>
      </c>
      <c r="B198" s="197" t="s">
        <v>939</v>
      </c>
      <c r="C198" s="164" t="s">
        <v>280</v>
      </c>
      <c r="D198" s="176" t="s">
        <v>280</v>
      </c>
      <c r="E198" s="108"/>
      <c r="F198" s="108"/>
    </row>
    <row r="199" spans="1:7" x14ac:dyDescent="0.25">
      <c r="A199" s="89" t="s">
        <v>1914</v>
      </c>
      <c r="B199" s="197" t="s">
        <v>939</v>
      </c>
      <c r="C199" s="164" t="s">
        <v>280</v>
      </c>
      <c r="D199" s="176" t="s">
        <v>280</v>
      </c>
      <c r="E199" s="108"/>
      <c r="F199" s="108"/>
    </row>
    <row r="200" spans="1:7" x14ac:dyDescent="0.25">
      <c r="A200" s="89" t="s">
        <v>1915</v>
      </c>
      <c r="B200" s="197" t="s">
        <v>939</v>
      </c>
      <c r="C200" s="164" t="s">
        <v>280</v>
      </c>
      <c r="D200" s="176" t="s">
        <v>280</v>
      </c>
      <c r="E200" s="108"/>
      <c r="F200" s="108"/>
    </row>
    <row r="201" spans="1:7" x14ac:dyDescent="0.25">
      <c r="A201" s="89" t="s">
        <v>1916</v>
      </c>
      <c r="B201" s="197" t="s">
        <v>939</v>
      </c>
      <c r="C201" s="164" t="s">
        <v>280</v>
      </c>
      <c r="D201" s="176" t="s">
        <v>280</v>
      </c>
      <c r="E201" s="108"/>
      <c r="F201" s="108"/>
    </row>
    <row r="202" spans="1:7" x14ac:dyDescent="0.25">
      <c r="A202" s="89" t="s">
        <v>1917</v>
      </c>
      <c r="B202" s="197" t="s">
        <v>939</v>
      </c>
      <c r="C202" s="164" t="s">
        <v>280</v>
      </c>
      <c r="D202" s="176" t="s">
        <v>280</v>
      </c>
    </row>
    <row r="203" spans="1:7" x14ac:dyDescent="0.25">
      <c r="A203" s="89" t="s">
        <v>1918</v>
      </c>
      <c r="B203" s="197" t="s">
        <v>939</v>
      </c>
      <c r="C203" s="164" t="s">
        <v>280</v>
      </c>
      <c r="D203" s="176" t="s">
        <v>280</v>
      </c>
    </row>
    <row r="204" spans="1:7" x14ac:dyDescent="0.25">
      <c r="A204" s="89" t="s">
        <v>1919</v>
      </c>
      <c r="B204" s="197" t="s">
        <v>939</v>
      </c>
      <c r="C204" s="164" t="s">
        <v>280</v>
      </c>
      <c r="D204" s="176" t="s">
        <v>280</v>
      </c>
    </row>
    <row r="205" spans="1:7" x14ac:dyDescent="0.25">
      <c r="A205" s="89" t="s">
        <v>1920</v>
      </c>
      <c r="B205" s="197" t="s">
        <v>939</v>
      </c>
      <c r="C205" s="164" t="s">
        <v>280</v>
      </c>
      <c r="D205" s="176" t="s">
        <v>280</v>
      </c>
    </row>
    <row r="206" spans="1:7" x14ac:dyDescent="0.25">
      <c r="A206" s="89" t="s">
        <v>1921</v>
      </c>
      <c r="B206" s="197" t="s">
        <v>939</v>
      </c>
      <c r="C206" s="164" t="s">
        <v>280</v>
      </c>
      <c r="D206" s="176" t="s">
        <v>280</v>
      </c>
    </row>
    <row r="207" spans="1:7" outlineLevel="1" x14ac:dyDescent="0.25">
      <c r="A207" s="89" t="s">
        <v>1922</v>
      </c>
    </row>
    <row r="208" spans="1:7" outlineLevel="1" x14ac:dyDescent="0.25">
      <c r="A208" s="89" t="s">
        <v>1923</v>
      </c>
    </row>
    <row r="209" spans="1:7" outlineLevel="1" x14ac:dyDescent="0.25">
      <c r="A209" s="89" t="s">
        <v>1924</v>
      </c>
    </row>
    <row r="210" spans="1:7" outlineLevel="1" x14ac:dyDescent="0.25">
      <c r="A210" s="89" t="s">
        <v>1925</v>
      </c>
    </row>
    <row r="211" spans="1:7" outlineLevel="1" x14ac:dyDescent="0.25">
      <c r="A211" s="89" t="s">
        <v>1926</v>
      </c>
    </row>
    <row r="212" spans="1:7" x14ac:dyDescent="0.25">
      <c r="A212" s="98"/>
      <c r="B212" s="99" t="s">
        <v>1927</v>
      </c>
      <c r="C212" s="98" t="s">
        <v>1737</v>
      </c>
      <c r="D212" s="98" t="s">
        <v>1904</v>
      </c>
      <c r="E212" s="100"/>
      <c r="F212" s="98"/>
      <c r="G212" s="98"/>
    </row>
    <row r="213" spans="1:7" x14ac:dyDescent="0.25">
      <c r="A213" s="89" t="s">
        <v>1928</v>
      </c>
      <c r="B213" s="197" t="s">
        <v>939</v>
      </c>
      <c r="C213" s="249" t="s">
        <v>280</v>
      </c>
      <c r="D213" s="176" t="s">
        <v>280</v>
      </c>
    </row>
    <row r="214" spans="1:7" x14ac:dyDescent="0.25">
      <c r="A214" s="89" t="s">
        <v>1929</v>
      </c>
      <c r="B214" s="197" t="s">
        <v>939</v>
      </c>
      <c r="C214" s="249" t="s">
        <v>280</v>
      </c>
      <c r="D214" s="176" t="s">
        <v>280</v>
      </c>
    </row>
    <row r="215" spans="1:7" x14ac:dyDescent="0.25">
      <c r="A215" s="89" t="s">
        <v>1930</v>
      </c>
      <c r="B215" s="197" t="s">
        <v>939</v>
      </c>
      <c r="C215" s="249" t="s">
        <v>280</v>
      </c>
      <c r="D215" s="176" t="s">
        <v>280</v>
      </c>
    </row>
    <row r="216" spans="1:7" x14ac:dyDescent="0.25">
      <c r="A216" s="89" t="s">
        <v>1931</v>
      </c>
      <c r="B216" s="197" t="s">
        <v>939</v>
      </c>
      <c r="C216" s="249" t="s">
        <v>280</v>
      </c>
      <c r="D216" s="176" t="s">
        <v>280</v>
      </c>
    </row>
    <row r="217" spans="1:7" x14ac:dyDescent="0.25">
      <c r="A217" s="89" t="s">
        <v>1932</v>
      </c>
      <c r="B217" s="197" t="s">
        <v>939</v>
      </c>
      <c r="C217" s="249" t="s">
        <v>280</v>
      </c>
      <c r="D217" s="176" t="s">
        <v>280</v>
      </c>
    </row>
    <row r="218" spans="1:7" x14ac:dyDescent="0.25">
      <c r="A218" s="89" t="s">
        <v>1933</v>
      </c>
      <c r="B218" s="197" t="s">
        <v>939</v>
      </c>
      <c r="C218" s="249" t="s">
        <v>280</v>
      </c>
      <c r="D218" s="176" t="s">
        <v>280</v>
      </c>
    </row>
    <row r="219" spans="1:7" x14ac:dyDescent="0.25">
      <c r="A219" s="89" t="s">
        <v>1934</v>
      </c>
      <c r="B219" s="197" t="s">
        <v>939</v>
      </c>
      <c r="C219" s="249" t="s">
        <v>280</v>
      </c>
      <c r="D219" s="176" t="s">
        <v>280</v>
      </c>
    </row>
    <row r="220" spans="1:7" x14ac:dyDescent="0.25">
      <c r="A220" s="89" t="s">
        <v>1935</v>
      </c>
      <c r="B220" s="197" t="s">
        <v>939</v>
      </c>
      <c r="C220" s="249" t="s">
        <v>280</v>
      </c>
      <c r="D220" s="176" t="s">
        <v>280</v>
      </c>
    </row>
    <row r="221" spans="1:7" x14ac:dyDescent="0.25">
      <c r="A221" s="89" t="s">
        <v>1936</v>
      </c>
      <c r="B221" s="197" t="s">
        <v>939</v>
      </c>
      <c r="C221" s="249" t="s">
        <v>280</v>
      </c>
      <c r="D221" s="176" t="s">
        <v>280</v>
      </c>
    </row>
    <row r="222" spans="1:7" x14ac:dyDescent="0.25">
      <c r="A222" s="89" t="s">
        <v>1937</v>
      </c>
      <c r="B222" s="197" t="s">
        <v>939</v>
      </c>
      <c r="C222" s="249" t="s">
        <v>280</v>
      </c>
      <c r="D222" s="176" t="s">
        <v>280</v>
      </c>
    </row>
    <row r="223" spans="1:7" x14ac:dyDescent="0.25">
      <c r="A223" s="89" t="s">
        <v>1938</v>
      </c>
      <c r="B223" s="197" t="s">
        <v>939</v>
      </c>
      <c r="C223" s="249" t="s">
        <v>280</v>
      </c>
      <c r="D223" s="176" t="s">
        <v>280</v>
      </c>
    </row>
    <row r="224" spans="1:7" x14ac:dyDescent="0.25">
      <c r="A224" s="89" t="s">
        <v>1939</v>
      </c>
      <c r="B224" s="197" t="s">
        <v>939</v>
      </c>
      <c r="C224" s="249" t="s">
        <v>280</v>
      </c>
      <c r="D224" s="176" t="s">
        <v>280</v>
      </c>
    </row>
    <row r="225" spans="1:7" x14ac:dyDescent="0.25">
      <c r="A225" s="89" t="s">
        <v>1940</v>
      </c>
      <c r="B225" s="197" t="s">
        <v>939</v>
      </c>
      <c r="C225" s="249" t="s">
        <v>280</v>
      </c>
      <c r="D225" s="176" t="s">
        <v>280</v>
      </c>
    </row>
    <row r="226" spans="1:7" x14ac:dyDescent="0.25">
      <c r="A226" s="89" t="s">
        <v>1941</v>
      </c>
      <c r="B226" s="197" t="s">
        <v>939</v>
      </c>
      <c r="C226" s="249" t="s">
        <v>280</v>
      </c>
      <c r="D226" s="176" t="s">
        <v>280</v>
      </c>
    </row>
    <row r="227" spans="1:7" x14ac:dyDescent="0.25">
      <c r="A227" s="89" t="s">
        <v>1942</v>
      </c>
      <c r="B227" s="197" t="s">
        <v>939</v>
      </c>
      <c r="C227" s="249" t="s">
        <v>280</v>
      </c>
      <c r="D227" s="176" t="s">
        <v>280</v>
      </c>
    </row>
    <row r="228" spans="1:7" x14ac:dyDescent="0.25">
      <c r="A228" s="89" t="s">
        <v>1943</v>
      </c>
      <c r="B228" s="197" t="s">
        <v>939</v>
      </c>
      <c r="C228" s="249" t="s">
        <v>280</v>
      </c>
      <c r="D228" s="176" t="s">
        <v>280</v>
      </c>
    </row>
    <row r="229" spans="1:7" x14ac:dyDescent="0.25">
      <c r="A229" s="89" t="s">
        <v>1944</v>
      </c>
      <c r="B229" s="197" t="s">
        <v>939</v>
      </c>
      <c r="C229" s="249" t="s">
        <v>280</v>
      </c>
      <c r="D229" s="176" t="s">
        <v>280</v>
      </c>
    </row>
    <row r="230" spans="1:7" x14ac:dyDescent="0.25">
      <c r="A230" s="89" t="s">
        <v>1945</v>
      </c>
      <c r="B230" s="93"/>
      <c r="C230" s="159"/>
      <c r="D230" s="71"/>
    </row>
    <row r="231" spans="1:7" x14ac:dyDescent="0.25">
      <c r="A231" s="89" t="s">
        <v>1946</v>
      </c>
      <c r="B231" s="93"/>
      <c r="C231" s="159"/>
      <c r="D231" s="71"/>
    </row>
    <row r="232" spans="1:7" x14ac:dyDescent="0.25">
      <c r="A232" s="89" t="s">
        <v>1947</v>
      </c>
      <c r="B232" s="93"/>
      <c r="C232" s="159"/>
      <c r="D232" s="71"/>
    </row>
    <row r="233" spans="1:7" x14ac:dyDescent="0.25">
      <c r="A233" s="89" t="s">
        <v>1948</v>
      </c>
      <c r="B233" s="93"/>
      <c r="C233" s="159"/>
      <c r="D233" s="71"/>
    </row>
    <row r="234" spans="1:7" x14ac:dyDescent="0.25">
      <c r="A234" s="89" t="s">
        <v>1949</v>
      </c>
      <c r="B234" s="93"/>
      <c r="C234" s="159"/>
      <c r="D234" s="71"/>
    </row>
    <row r="235" spans="1:7" x14ac:dyDescent="0.25">
      <c r="A235" s="98"/>
      <c r="B235" s="99" t="s">
        <v>1950</v>
      </c>
      <c r="C235" s="98" t="s">
        <v>1737</v>
      </c>
      <c r="D235" s="98" t="s">
        <v>1904</v>
      </c>
      <c r="E235" s="100"/>
      <c r="F235" s="98"/>
      <c r="G235" s="98"/>
    </row>
    <row r="236" spans="1:7" x14ac:dyDescent="0.25">
      <c r="A236" s="89" t="s">
        <v>1951</v>
      </c>
      <c r="B236" s="197" t="s">
        <v>939</v>
      </c>
      <c r="C236" s="249" t="s">
        <v>280</v>
      </c>
      <c r="D236" s="176" t="s">
        <v>280</v>
      </c>
    </row>
    <row r="237" spans="1:7" x14ac:dyDescent="0.25">
      <c r="A237" s="89" t="s">
        <v>1952</v>
      </c>
      <c r="B237" s="197" t="s">
        <v>939</v>
      </c>
      <c r="C237" s="249" t="s">
        <v>280</v>
      </c>
      <c r="D237" s="176" t="s">
        <v>280</v>
      </c>
    </row>
    <row r="238" spans="1:7" x14ac:dyDescent="0.25">
      <c r="A238" s="89" t="s">
        <v>1953</v>
      </c>
      <c r="B238" s="197" t="s">
        <v>939</v>
      </c>
      <c r="C238" s="249" t="s">
        <v>280</v>
      </c>
      <c r="D238" s="176" t="s">
        <v>280</v>
      </c>
    </row>
    <row r="239" spans="1:7" x14ac:dyDescent="0.25">
      <c r="A239" s="89" t="s">
        <v>1954</v>
      </c>
      <c r="B239" s="197" t="s">
        <v>939</v>
      </c>
      <c r="C239" s="249" t="s">
        <v>280</v>
      </c>
      <c r="D239" s="176" t="s">
        <v>280</v>
      </c>
    </row>
    <row r="240" spans="1:7" x14ac:dyDescent="0.25">
      <c r="A240" s="89" t="s">
        <v>1955</v>
      </c>
      <c r="B240" s="197" t="s">
        <v>939</v>
      </c>
      <c r="C240" s="249" t="s">
        <v>280</v>
      </c>
      <c r="D240" s="176" t="s">
        <v>280</v>
      </c>
    </row>
    <row r="241" spans="1:4" x14ac:dyDescent="0.25">
      <c r="A241" s="89" t="s">
        <v>1956</v>
      </c>
      <c r="B241" s="197" t="s">
        <v>939</v>
      </c>
      <c r="C241" s="249" t="s">
        <v>280</v>
      </c>
      <c r="D241" s="176" t="s">
        <v>280</v>
      </c>
    </row>
    <row r="242" spans="1:4" x14ac:dyDescent="0.25">
      <c r="A242" s="89" t="s">
        <v>1957</v>
      </c>
      <c r="B242" s="197" t="s">
        <v>939</v>
      </c>
      <c r="C242" s="249" t="s">
        <v>280</v>
      </c>
      <c r="D242" s="176" t="s">
        <v>280</v>
      </c>
    </row>
    <row r="243" spans="1:4" x14ac:dyDescent="0.25">
      <c r="A243" s="89" t="s">
        <v>1958</v>
      </c>
      <c r="B243" s="197" t="s">
        <v>939</v>
      </c>
      <c r="C243" s="249" t="s">
        <v>280</v>
      </c>
      <c r="D243" s="176" t="s">
        <v>280</v>
      </c>
    </row>
    <row r="244" spans="1:4" x14ac:dyDescent="0.25">
      <c r="A244" s="89" t="s">
        <v>1959</v>
      </c>
      <c r="B244" s="197" t="s">
        <v>939</v>
      </c>
      <c r="C244" s="249" t="s">
        <v>280</v>
      </c>
      <c r="D244" s="176" t="s">
        <v>280</v>
      </c>
    </row>
    <row r="245" spans="1:4" x14ac:dyDescent="0.25">
      <c r="A245" s="89" t="s">
        <v>1960</v>
      </c>
      <c r="B245" s="197" t="s">
        <v>939</v>
      </c>
      <c r="C245" s="249" t="s">
        <v>280</v>
      </c>
      <c r="D245" s="176" t="s">
        <v>280</v>
      </c>
    </row>
    <row r="246" spans="1:4" x14ac:dyDescent="0.25">
      <c r="A246" s="89" t="s">
        <v>1961</v>
      </c>
      <c r="B246" s="197" t="s">
        <v>939</v>
      </c>
      <c r="C246" s="249" t="s">
        <v>280</v>
      </c>
      <c r="D246" s="176" t="s">
        <v>280</v>
      </c>
    </row>
    <row r="247" spans="1:4" x14ac:dyDescent="0.25">
      <c r="A247" s="89" t="s">
        <v>1962</v>
      </c>
      <c r="B247" s="197" t="s">
        <v>939</v>
      </c>
      <c r="C247" s="249" t="s">
        <v>280</v>
      </c>
      <c r="D247" s="176" t="s">
        <v>280</v>
      </c>
    </row>
    <row r="248" spans="1:4" x14ac:dyDescent="0.25">
      <c r="A248" s="89" t="s">
        <v>1963</v>
      </c>
      <c r="B248" s="197" t="s">
        <v>939</v>
      </c>
      <c r="C248" s="249" t="s">
        <v>280</v>
      </c>
      <c r="D248" s="176" t="s">
        <v>280</v>
      </c>
    </row>
    <row r="249" spans="1:4" x14ac:dyDescent="0.25">
      <c r="A249" s="89" t="s">
        <v>1964</v>
      </c>
      <c r="B249" s="197" t="s">
        <v>939</v>
      </c>
      <c r="C249" s="249" t="s">
        <v>280</v>
      </c>
      <c r="D249" s="176" t="s">
        <v>280</v>
      </c>
    </row>
    <row r="250" spans="1:4" x14ac:dyDescent="0.25">
      <c r="A250" s="89" t="s">
        <v>1965</v>
      </c>
      <c r="B250" s="197" t="s">
        <v>939</v>
      </c>
      <c r="C250" s="249" t="s">
        <v>280</v>
      </c>
      <c r="D250" s="176" t="s">
        <v>280</v>
      </c>
    </row>
    <row r="251" spans="1:4" x14ac:dyDescent="0.25">
      <c r="A251" s="89" t="s">
        <v>1966</v>
      </c>
      <c r="B251" s="197" t="s">
        <v>939</v>
      </c>
      <c r="C251" s="249" t="s">
        <v>280</v>
      </c>
      <c r="D251" s="176" t="s">
        <v>280</v>
      </c>
    </row>
    <row r="252" spans="1:4" x14ac:dyDescent="0.25">
      <c r="A252" s="89" t="s">
        <v>1967</v>
      </c>
      <c r="B252" s="197" t="s">
        <v>939</v>
      </c>
      <c r="C252" s="249" t="s">
        <v>280</v>
      </c>
      <c r="D252" s="176" t="s">
        <v>280</v>
      </c>
    </row>
    <row r="253" spans="1:4" x14ac:dyDescent="0.25">
      <c r="A253" s="89" t="s">
        <v>1968</v>
      </c>
      <c r="B253" s="95"/>
      <c r="C253" s="95"/>
      <c r="D253" s="95"/>
    </row>
    <row r="254" spans="1:4" x14ac:dyDescent="0.25">
      <c r="A254" s="89" t="s">
        <v>1969</v>
      </c>
      <c r="B254" s="95"/>
      <c r="C254" s="95"/>
      <c r="D254" s="95"/>
    </row>
    <row r="255" spans="1:4" x14ac:dyDescent="0.25">
      <c r="A255" s="89" t="s">
        <v>1970</v>
      </c>
    </row>
    <row r="256" spans="1:4" x14ac:dyDescent="0.25">
      <c r="A256" s="89" t="s">
        <v>1971</v>
      </c>
    </row>
    <row r="257" spans="1:1" x14ac:dyDescent="0.25">
      <c r="A257" s="89" t="s">
        <v>1972</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headerFooter>
    <oddFooter>&amp;L_x000D_&amp;1#&amp;"Calibri"&amp;11&amp;K000000 Controlled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52" zoomScale="75" zoomScaleNormal="75" workbookViewId="0">
      <selection activeCell="C52" sqref="C52"/>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1973</v>
      </c>
      <c r="B1" s="1"/>
      <c r="C1" s="22" t="s">
        <v>266</v>
      </c>
    </row>
    <row r="2" spans="1:3" x14ac:dyDescent="0.25">
      <c r="B2" s="73"/>
      <c r="C2" s="73"/>
    </row>
    <row r="3" spans="1:3" x14ac:dyDescent="0.25">
      <c r="A3" s="189" t="s">
        <v>1974</v>
      </c>
      <c r="B3" s="190"/>
      <c r="C3" s="73"/>
    </row>
    <row r="4" spans="1:3" x14ac:dyDescent="0.25">
      <c r="C4" s="73"/>
    </row>
    <row r="5" spans="1:3" ht="37.5" x14ac:dyDescent="0.25">
      <c r="A5" s="86" t="s">
        <v>277</v>
      </c>
      <c r="B5" s="86" t="s">
        <v>1975</v>
      </c>
      <c r="C5" s="191" t="s">
        <v>1976</v>
      </c>
    </row>
    <row r="6" spans="1:3" ht="30" x14ac:dyDescent="0.25">
      <c r="A6" s="138" t="s">
        <v>1977</v>
      </c>
      <c r="B6" s="90" t="s">
        <v>1978</v>
      </c>
      <c r="C6" s="192" t="s">
        <v>1979</v>
      </c>
    </row>
    <row r="7" spans="1:3" ht="30" x14ac:dyDescent="0.25">
      <c r="A7" s="138" t="s">
        <v>1980</v>
      </c>
      <c r="B7" s="90" t="s">
        <v>1981</v>
      </c>
      <c r="C7" s="192" t="s">
        <v>1982</v>
      </c>
    </row>
    <row r="8" spans="1:3" ht="30" x14ac:dyDescent="0.25">
      <c r="A8" s="138" t="s">
        <v>1983</v>
      </c>
      <c r="B8" s="90" t="s">
        <v>1984</v>
      </c>
      <c r="C8" s="192" t="s">
        <v>1985</v>
      </c>
    </row>
    <row r="9" spans="1:3" x14ac:dyDescent="0.25">
      <c r="A9" s="138" t="s">
        <v>1986</v>
      </c>
      <c r="B9" s="90" t="s">
        <v>1987</v>
      </c>
      <c r="C9" s="258" t="s">
        <v>3099</v>
      </c>
    </row>
    <row r="10" spans="1:3" ht="44.25" customHeight="1" x14ac:dyDescent="0.25">
      <c r="A10" s="138" t="s">
        <v>1988</v>
      </c>
      <c r="B10" s="90" t="s">
        <v>1989</v>
      </c>
      <c r="C10" s="258" t="s">
        <v>3100</v>
      </c>
    </row>
    <row r="11" spans="1:3" ht="54.75" customHeight="1" x14ac:dyDescent="0.25">
      <c r="A11" s="138" t="s">
        <v>1990</v>
      </c>
      <c r="B11" s="90" t="s">
        <v>1991</v>
      </c>
      <c r="C11" s="258" t="s">
        <v>3101</v>
      </c>
    </row>
    <row r="12" spans="1:3" ht="84" customHeight="1" x14ac:dyDescent="0.25">
      <c r="A12" s="138" t="s">
        <v>1992</v>
      </c>
      <c r="B12" s="90" t="s">
        <v>1993</v>
      </c>
      <c r="C12" s="258" t="s">
        <v>3102</v>
      </c>
    </row>
    <row r="13" spans="1:3" ht="75" x14ac:dyDescent="0.25">
      <c r="A13" s="138" t="s">
        <v>1994</v>
      </c>
      <c r="B13" s="90" t="s">
        <v>1995</v>
      </c>
      <c r="C13" s="258" t="s">
        <v>3103</v>
      </c>
    </row>
    <row r="14" spans="1:3" ht="30" x14ac:dyDescent="0.25">
      <c r="A14" s="138" t="s">
        <v>1996</v>
      </c>
      <c r="B14" s="90" t="s">
        <v>1997</v>
      </c>
      <c r="C14" s="258" t="s">
        <v>3104</v>
      </c>
    </row>
    <row r="15" spans="1:3" ht="45" x14ac:dyDescent="0.25">
      <c r="A15" s="138" t="s">
        <v>1998</v>
      </c>
      <c r="B15" s="90" t="s">
        <v>1999</v>
      </c>
      <c r="C15" s="258" t="s">
        <v>3105</v>
      </c>
    </row>
    <row r="16" spans="1:3" x14ac:dyDescent="0.25">
      <c r="A16" s="138" t="s">
        <v>2000</v>
      </c>
      <c r="B16" s="90" t="s">
        <v>2001</v>
      </c>
      <c r="C16" s="258" t="s">
        <v>3106</v>
      </c>
    </row>
    <row r="17" spans="1:3" ht="30" customHeight="1" x14ac:dyDescent="0.25">
      <c r="A17" s="138" t="s">
        <v>2002</v>
      </c>
      <c r="B17" s="193" t="s">
        <v>2003</v>
      </c>
      <c r="C17" s="258" t="s">
        <v>3107</v>
      </c>
    </row>
    <row r="18" spans="1:3" x14ac:dyDescent="0.25">
      <c r="A18" s="138" t="s">
        <v>2004</v>
      </c>
      <c r="B18" s="193" t="s">
        <v>2005</v>
      </c>
      <c r="C18" s="258" t="s">
        <v>3108</v>
      </c>
    </row>
    <row r="19" spans="1:3" x14ac:dyDescent="0.25">
      <c r="A19" s="138" t="s">
        <v>2006</v>
      </c>
      <c r="B19" s="193" t="s">
        <v>2007</v>
      </c>
      <c r="C19" s="258" t="s">
        <v>3109</v>
      </c>
    </row>
    <row r="20" spans="1:3" ht="45" x14ac:dyDescent="0.25">
      <c r="A20" s="138" t="s">
        <v>2008</v>
      </c>
      <c r="B20" s="90" t="s">
        <v>2009</v>
      </c>
      <c r="C20" s="258" t="s">
        <v>3105</v>
      </c>
    </row>
    <row r="21" spans="1:3" x14ac:dyDescent="0.25">
      <c r="A21" s="138" t="s">
        <v>2010</v>
      </c>
      <c r="B21" s="109" t="s">
        <v>2011</v>
      </c>
      <c r="C21" s="259"/>
    </row>
    <row r="22" spans="1:3" x14ac:dyDescent="0.25">
      <c r="A22" s="138" t="s">
        <v>2012</v>
      </c>
      <c r="B22" s="194"/>
      <c r="C22" s="194"/>
    </row>
    <row r="23" spans="1:3" outlineLevel="1" x14ac:dyDescent="0.25">
      <c r="A23" s="138" t="s">
        <v>2013</v>
      </c>
      <c r="B23" s="95"/>
      <c r="C23" s="95"/>
    </row>
    <row r="24" spans="1:3" outlineLevel="1" x14ac:dyDescent="0.25">
      <c r="A24" s="138" t="s">
        <v>2014</v>
      </c>
      <c r="B24" s="170"/>
      <c r="C24" s="95"/>
    </row>
    <row r="25" spans="1:3" outlineLevel="1" x14ac:dyDescent="0.25">
      <c r="A25" s="138" t="s">
        <v>2015</v>
      </c>
      <c r="B25" s="170"/>
      <c r="C25" s="95"/>
    </row>
    <row r="26" spans="1:3" outlineLevel="1" x14ac:dyDescent="0.25">
      <c r="A26" s="138" t="s">
        <v>2016</v>
      </c>
      <c r="B26" s="170"/>
      <c r="C26" s="95"/>
    </row>
    <row r="27" spans="1:3" outlineLevel="1" x14ac:dyDescent="0.25">
      <c r="A27" s="138" t="s">
        <v>2017</v>
      </c>
      <c r="B27" s="170"/>
      <c r="C27" s="95"/>
    </row>
    <row r="28" spans="1:3" ht="18.75" outlineLevel="1" x14ac:dyDescent="0.25">
      <c r="A28" s="86"/>
      <c r="B28" s="86" t="s">
        <v>2018</v>
      </c>
      <c r="C28" s="191" t="s">
        <v>1976</v>
      </c>
    </row>
    <row r="29" spans="1:3" outlineLevel="1" x14ac:dyDescent="0.25">
      <c r="A29" s="138" t="s">
        <v>2019</v>
      </c>
      <c r="B29" s="90" t="s">
        <v>2020</v>
      </c>
      <c r="C29" s="95" t="s">
        <v>2045</v>
      </c>
    </row>
    <row r="30" spans="1:3" outlineLevel="1" x14ac:dyDescent="0.25">
      <c r="A30" s="138" t="s">
        <v>2021</v>
      </c>
      <c r="B30" s="90" t="s">
        <v>2022</v>
      </c>
      <c r="C30" s="95" t="s">
        <v>2045</v>
      </c>
    </row>
    <row r="31" spans="1:3" outlineLevel="1" x14ac:dyDescent="0.25">
      <c r="A31" s="138" t="s">
        <v>2023</v>
      </c>
      <c r="B31" s="90" t="s">
        <v>2024</v>
      </c>
      <c r="C31" s="95" t="s">
        <v>2045</v>
      </c>
    </row>
    <row r="32" spans="1:3" ht="30" outlineLevel="1" x14ac:dyDescent="0.25">
      <c r="A32" s="138" t="s">
        <v>2025</v>
      </c>
      <c r="B32" s="195" t="s">
        <v>2026</v>
      </c>
      <c r="C32" s="95" t="s">
        <v>2045</v>
      </c>
    </row>
    <row r="33" spans="1:3" outlineLevel="1" x14ac:dyDescent="0.25">
      <c r="A33" s="138" t="s">
        <v>2027</v>
      </c>
      <c r="B33" s="196"/>
      <c r="C33" s="95"/>
    </row>
    <row r="34" spans="1:3" outlineLevel="1" x14ac:dyDescent="0.25">
      <c r="A34" s="138" t="s">
        <v>2028</v>
      </c>
      <c r="B34" s="196"/>
      <c r="C34" s="95"/>
    </row>
    <row r="35" spans="1:3" outlineLevel="1" x14ac:dyDescent="0.25">
      <c r="A35" s="138" t="s">
        <v>2029</v>
      </c>
      <c r="B35" s="196"/>
      <c r="C35" s="95"/>
    </row>
    <row r="36" spans="1:3" outlineLevel="1" x14ac:dyDescent="0.25">
      <c r="A36" s="138" t="s">
        <v>2030</v>
      </c>
      <c r="B36" s="196"/>
      <c r="C36" s="95"/>
    </row>
    <row r="37" spans="1:3" outlineLevel="1" x14ac:dyDescent="0.25">
      <c r="A37" s="138" t="s">
        <v>2031</v>
      </c>
      <c r="B37" s="196"/>
      <c r="C37" s="95"/>
    </row>
    <row r="38" spans="1:3" outlineLevel="1" x14ac:dyDescent="0.25">
      <c r="A38" s="138" t="s">
        <v>2032</v>
      </c>
      <c r="B38" s="196"/>
      <c r="C38" s="95"/>
    </row>
    <row r="39" spans="1:3" outlineLevel="1" x14ac:dyDescent="0.25">
      <c r="A39" s="138" t="s">
        <v>2033</v>
      </c>
      <c r="B39" s="196"/>
      <c r="C39" s="95"/>
    </row>
    <row r="40" spans="1:3" outlineLevel="1" x14ac:dyDescent="0.25">
      <c r="A40" s="138" t="s">
        <v>2034</v>
      </c>
      <c r="B40" s="2"/>
      <c r="C40" s="95"/>
    </row>
    <row r="41" spans="1:3" outlineLevel="1" x14ac:dyDescent="0.25">
      <c r="A41" s="138" t="s">
        <v>2035</v>
      </c>
      <c r="B41" s="196"/>
      <c r="C41" s="95"/>
    </row>
    <row r="42" spans="1:3" outlineLevel="1" x14ac:dyDescent="0.25">
      <c r="A42" s="138" t="s">
        <v>2036</v>
      </c>
      <c r="B42" s="196"/>
      <c r="C42" s="95"/>
    </row>
    <row r="43" spans="1:3" outlineLevel="1" x14ac:dyDescent="0.25">
      <c r="A43" s="138" t="s">
        <v>2037</v>
      </c>
      <c r="B43" s="196"/>
      <c r="C43" s="95"/>
    </row>
    <row r="44" spans="1:3" ht="18.75" x14ac:dyDescent="0.25">
      <c r="A44" s="86"/>
      <c r="B44" s="86" t="s">
        <v>2038</v>
      </c>
      <c r="C44" s="191" t="s">
        <v>2039</v>
      </c>
    </row>
    <row r="45" spans="1:3" x14ac:dyDescent="0.25">
      <c r="A45" s="138" t="s">
        <v>2040</v>
      </c>
      <c r="B45" s="193" t="s">
        <v>2041</v>
      </c>
      <c r="C45" s="95" t="s">
        <v>2042</v>
      </c>
    </row>
    <row r="46" spans="1:3" x14ac:dyDescent="0.25">
      <c r="A46" s="138" t="s">
        <v>2043</v>
      </c>
      <c r="B46" s="193" t="s">
        <v>2044</v>
      </c>
      <c r="C46" s="95" t="s">
        <v>2045</v>
      </c>
    </row>
    <row r="47" spans="1:3" x14ac:dyDescent="0.25">
      <c r="A47" s="138" t="s">
        <v>2046</v>
      </c>
      <c r="B47" s="193" t="s">
        <v>2047</v>
      </c>
      <c r="C47" s="95" t="s">
        <v>2048</v>
      </c>
    </row>
    <row r="48" spans="1:3" outlineLevel="1" x14ac:dyDescent="0.25">
      <c r="A48" s="138" t="s">
        <v>2049</v>
      </c>
      <c r="B48" s="195" t="s">
        <v>2050</v>
      </c>
      <c r="C48" s="95" t="s">
        <v>2051</v>
      </c>
    </row>
    <row r="49" spans="1:3" outlineLevel="1" x14ac:dyDescent="0.25">
      <c r="A49" s="138" t="s">
        <v>2052</v>
      </c>
      <c r="B49" s="197"/>
      <c r="C49" s="95"/>
    </row>
    <row r="50" spans="1:3" outlineLevel="1" x14ac:dyDescent="0.25">
      <c r="A50" s="138" t="s">
        <v>2053</v>
      </c>
      <c r="B50" s="198"/>
      <c r="C50" s="95"/>
    </row>
    <row r="51" spans="1:3" ht="18.75" x14ac:dyDescent="0.25">
      <c r="A51" s="86"/>
      <c r="B51" s="86" t="s">
        <v>2054</v>
      </c>
      <c r="C51" s="191" t="s">
        <v>1976</v>
      </c>
    </row>
    <row r="52" spans="1:3" x14ac:dyDescent="0.25">
      <c r="A52" s="138" t="s">
        <v>2055</v>
      </c>
      <c r="B52" s="90" t="s">
        <v>2056</v>
      </c>
      <c r="C52" s="95" t="s">
        <v>2045</v>
      </c>
    </row>
    <row r="53" spans="1:3" x14ac:dyDescent="0.25">
      <c r="A53" s="138" t="s">
        <v>2057</v>
      </c>
      <c r="B53" s="197"/>
      <c r="C53" s="194"/>
    </row>
    <row r="54" spans="1:3" x14ac:dyDescent="0.25">
      <c r="A54" s="138" t="s">
        <v>2058</v>
      </c>
      <c r="B54" s="197"/>
      <c r="C54" s="194"/>
    </row>
    <row r="55" spans="1:3" x14ac:dyDescent="0.25">
      <c r="A55" s="138" t="s">
        <v>2059</v>
      </c>
      <c r="B55" s="197"/>
      <c r="C55" s="194"/>
    </row>
    <row r="56" spans="1:3" x14ac:dyDescent="0.25">
      <c r="A56" s="138" t="s">
        <v>2060</v>
      </c>
      <c r="B56" s="197"/>
      <c r="C56" s="194"/>
    </row>
    <row r="57" spans="1:3" x14ac:dyDescent="0.25">
      <c r="A57" s="138" t="s">
        <v>2061</v>
      </c>
      <c r="B57" s="197"/>
      <c r="C57" s="194"/>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9"/>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&amp;L_x000D_&amp;1#&amp;"Calibri"&amp;11&amp;K000000 Controlled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2025-09-04T15:20:53Z</dcterms:created>
  <dcterms:modified xsi:type="dcterms:W3CDTF">2026-04-21T17:05:59Z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2e686682-c58a-4ed8-89d7-6b071c2a0077_Enabled">
    <vt:lpwstr>true</vt:lpwstr>
  </property>
  <property fmtid="{D5CDD505-2E9C-101B-9397-08002B2CF9AE}" pid="6" name="MSIP_Label_2e686682-c58a-4ed8-89d7-6b071c2a0077_SetDate">
    <vt:lpwstr>2026-04-21T14:06:11Z</vt:lpwstr>
  </property>
  <property fmtid="{D5CDD505-2E9C-101B-9397-08002B2CF9AE}" pid="7" name="MSIP_Label_2e686682-c58a-4ed8-89d7-6b071c2a0077_Method">
    <vt:lpwstr>Privileged</vt:lpwstr>
  </property>
  <property fmtid="{D5CDD505-2E9C-101B-9397-08002B2CF9AE}" pid="8" name="MSIP_Label_2e686682-c58a-4ed8-89d7-6b071c2a0077_Name">
    <vt:lpwstr>Test General Label - Internal</vt:lpwstr>
  </property>
  <property fmtid="{D5CDD505-2E9C-101B-9397-08002B2CF9AE}" pid="9" name="MSIP_Label_2e686682-c58a-4ed8-89d7-6b071c2a0077_SiteId">
    <vt:lpwstr>01fab9c0-5d9c-432e-825c-e5a335d03cdd</vt:lpwstr>
  </property>
  <property fmtid="{D5CDD505-2E9C-101B-9397-08002B2CF9AE}" pid="10" name="MSIP_Label_2e686682-c58a-4ed8-89d7-6b071c2a0077_ActionId">
    <vt:lpwstr>b3d99bb9-a720-4d6b-958a-77312c8d5b0d</vt:lpwstr>
  </property>
  <property fmtid="{D5CDD505-2E9C-101B-9397-08002B2CF9AE}" pid="11" name="MSIP_Label_2e686682-c58a-4ed8-89d7-6b071c2a0077_ContentBits">
    <vt:lpwstr>2</vt:lpwstr>
  </property>
</Properties>
</file>